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335"/>
  </bookViews>
  <sheets>
    <sheet name="Benefits Calculations" sheetId="1" r:id="rId1"/>
    <sheet name="Annual Tables" sheetId="2" r:id="rId2"/>
    <sheet name="Regression Equations" sheetId="3" r:id="rId3"/>
    <sheet name="Sensitivity Analysis" sheetId="4" r:id="rId4"/>
  </sheet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" l="1"/>
  <c r="M1006" i="4"/>
  <c r="M1005" i="4"/>
  <c r="M1004" i="4"/>
  <c r="M1003" i="4"/>
  <c r="M1002" i="4"/>
  <c r="M1001" i="4"/>
  <c r="M1000" i="4"/>
  <c r="M999" i="4"/>
  <c r="M998" i="4"/>
  <c r="M997" i="4"/>
  <c r="M996" i="4"/>
  <c r="M995" i="4"/>
  <c r="M994" i="4"/>
  <c r="M993" i="4"/>
  <c r="M992" i="4"/>
  <c r="M991" i="4"/>
  <c r="M990" i="4"/>
  <c r="M989" i="4"/>
  <c r="M988" i="4"/>
  <c r="M987" i="4"/>
  <c r="M986" i="4"/>
  <c r="M985" i="4"/>
  <c r="M984" i="4"/>
  <c r="M983" i="4"/>
  <c r="M982" i="4"/>
  <c r="M981" i="4"/>
  <c r="M980" i="4"/>
  <c r="M979" i="4"/>
  <c r="M978" i="4"/>
  <c r="M977" i="4"/>
  <c r="M976" i="4"/>
  <c r="M975" i="4"/>
  <c r="M974" i="4"/>
  <c r="M973" i="4"/>
  <c r="M972" i="4"/>
  <c r="M971" i="4"/>
  <c r="M970" i="4"/>
  <c r="M969" i="4"/>
  <c r="M968" i="4"/>
  <c r="M967" i="4"/>
  <c r="M966" i="4"/>
  <c r="M965" i="4"/>
  <c r="M964" i="4"/>
  <c r="M963" i="4"/>
  <c r="M962" i="4"/>
  <c r="M961" i="4"/>
  <c r="M960" i="4"/>
  <c r="M959" i="4"/>
  <c r="M958" i="4"/>
  <c r="M957" i="4"/>
  <c r="M956" i="4"/>
  <c r="M955" i="4"/>
  <c r="M954" i="4"/>
  <c r="M953" i="4"/>
  <c r="M952" i="4"/>
  <c r="M951" i="4"/>
  <c r="M950" i="4"/>
  <c r="M949" i="4"/>
  <c r="M948" i="4"/>
  <c r="M947" i="4"/>
  <c r="M946" i="4"/>
  <c r="M945" i="4"/>
  <c r="M944" i="4"/>
  <c r="M943" i="4"/>
  <c r="M942" i="4"/>
  <c r="M941" i="4"/>
  <c r="M940" i="4"/>
  <c r="M939" i="4"/>
  <c r="M938" i="4"/>
  <c r="M937" i="4"/>
  <c r="M936" i="4"/>
  <c r="M935" i="4"/>
  <c r="M934" i="4"/>
  <c r="M933" i="4"/>
  <c r="M932" i="4"/>
  <c r="M931" i="4"/>
  <c r="M930" i="4"/>
  <c r="M929" i="4"/>
  <c r="M928" i="4"/>
  <c r="M927" i="4"/>
  <c r="M926" i="4"/>
  <c r="M925" i="4"/>
  <c r="M924" i="4"/>
  <c r="M923" i="4"/>
  <c r="M922" i="4"/>
  <c r="M921" i="4"/>
  <c r="M920" i="4"/>
  <c r="M919" i="4"/>
  <c r="M918" i="4"/>
  <c r="M917" i="4"/>
  <c r="M916" i="4"/>
  <c r="M915" i="4"/>
  <c r="M914" i="4"/>
  <c r="M913" i="4"/>
  <c r="M912" i="4"/>
  <c r="M911" i="4"/>
  <c r="M910" i="4"/>
  <c r="M909" i="4"/>
  <c r="M908" i="4"/>
  <c r="M907" i="4"/>
  <c r="M906" i="4"/>
  <c r="M905" i="4"/>
  <c r="M904" i="4"/>
  <c r="M903" i="4"/>
  <c r="M902" i="4"/>
  <c r="M901" i="4"/>
  <c r="M900" i="4"/>
  <c r="M899" i="4"/>
  <c r="M898" i="4"/>
  <c r="M897" i="4"/>
  <c r="M896" i="4"/>
  <c r="M895" i="4"/>
  <c r="M894" i="4"/>
  <c r="M893" i="4"/>
  <c r="M892" i="4"/>
  <c r="M891" i="4"/>
  <c r="M890" i="4"/>
  <c r="M889" i="4"/>
  <c r="M888" i="4"/>
  <c r="M887" i="4"/>
  <c r="M886" i="4"/>
  <c r="M885" i="4"/>
  <c r="M884" i="4"/>
  <c r="M883" i="4"/>
  <c r="M882" i="4"/>
  <c r="M881" i="4"/>
  <c r="M880" i="4"/>
  <c r="M879" i="4"/>
  <c r="M878" i="4"/>
  <c r="M877" i="4"/>
  <c r="M876" i="4"/>
  <c r="M875" i="4"/>
  <c r="M874" i="4"/>
  <c r="M873" i="4"/>
  <c r="M872" i="4"/>
  <c r="M871" i="4"/>
  <c r="M870" i="4"/>
  <c r="M869" i="4"/>
  <c r="M868" i="4"/>
  <c r="M867" i="4"/>
  <c r="M866" i="4"/>
  <c r="M865" i="4"/>
  <c r="M864" i="4"/>
  <c r="M863" i="4"/>
  <c r="M862" i="4"/>
  <c r="M861" i="4"/>
  <c r="M860" i="4"/>
  <c r="M859" i="4"/>
  <c r="M858" i="4"/>
  <c r="M857" i="4"/>
  <c r="M856" i="4"/>
  <c r="M855" i="4"/>
  <c r="M854" i="4"/>
  <c r="M853" i="4"/>
  <c r="M852" i="4"/>
  <c r="M851" i="4"/>
  <c r="M850" i="4"/>
  <c r="M849" i="4"/>
  <c r="M848" i="4"/>
  <c r="M847" i="4"/>
  <c r="M846" i="4"/>
  <c r="M845" i="4"/>
  <c r="M844" i="4"/>
  <c r="M843" i="4"/>
  <c r="M842" i="4"/>
  <c r="M841" i="4"/>
  <c r="M840" i="4"/>
  <c r="M839" i="4"/>
  <c r="M838" i="4"/>
  <c r="M837" i="4"/>
  <c r="M836" i="4"/>
  <c r="M835" i="4"/>
  <c r="M834" i="4"/>
  <c r="M833" i="4"/>
  <c r="M832" i="4"/>
  <c r="M831" i="4"/>
  <c r="M830" i="4"/>
  <c r="M829" i="4"/>
  <c r="M828" i="4"/>
  <c r="M827" i="4"/>
  <c r="M826" i="4"/>
  <c r="M825" i="4"/>
  <c r="M824" i="4"/>
  <c r="M823" i="4"/>
  <c r="M822" i="4"/>
  <c r="M821" i="4"/>
  <c r="M820" i="4"/>
  <c r="M819" i="4"/>
  <c r="M818" i="4"/>
  <c r="M817" i="4"/>
  <c r="M816" i="4"/>
  <c r="M815" i="4"/>
  <c r="M814" i="4"/>
  <c r="M813" i="4"/>
  <c r="M812" i="4"/>
  <c r="M811" i="4"/>
  <c r="M810" i="4"/>
  <c r="M809" i="4"/>
  <c r="M808" i="4"/>
  <c r="M807" i="4"/>
  <c r="M806" i="4"/>
  <c r="M805" i="4"/>
  <c r="M804" i="4"/>
  <c r="M803" i="4"/>
  <c r="M802" i="4"/>
  <c r="M801" i="4"/>
  <c r="M800" i="4"/>
  <c r="M799" i="4"/>
  <c r="M798" i="4"/>
  <c r="M797" i="4"/>
  <c r="M796" i="4"/>
  <c r="M795" i="4"/>
  <c r="M794" i="4"/>
  <c r="M793" i="4"/>
  <c r="M792" i="4"/>
  <c r="M791" i="4"/>
  <c r="M790" i="4"/>
  <c r="M789" i="4"/>
  <c r="M788" i="4"/>
  <c r="M787" i="4"/>
  <c r="M786" i="4"/>
  <c r="M785" i="4"/>
  <c r="M784" i="4"/>
  <c r="M783" i="4"/>
  <c r="M782" i="4"/>
  <c r="M781" i="4"/>
  <c r="M780" i="4"/>
  <c r="M779" i="4"/>
  <c r="M778" i="4"/>
  <c r="M777" i="4"/>
  <c r="M776" i="4"/>
  <c r="M775" i="4"/>
  <c r="M774" i="4"/>
  <c r="M773" i="4"/>
  <c r="M772" i="4"/>
  <c r="M771" i="4"/>
  <c r="M770" i="4"/>
  <c r="M769" i="4"/>
  <c r="M768" i="4"/>
  <c r="M767" i="4"/>
  <c r="M766" i="4"/>
  <c r="M765" i="4"/>
  <c r="M764" i="4"/>
  <c r="M763" i="4"/>
  <c r="M762" i="4"/>
  <c r="M761" i="4"/>
  <c r="M760" i="4"/>
  <c r="M759" i="4"/>
  <c r="M758" i="4"/>
  <c r="M757" i="4"/>
  <c r="M756" i="4"/>
  <c r="M755" i="4"/>
  <c r="M754" i="4"/>
  <c r="M753" i="4"/>
  <c r="M752" i="4"/>
  <c r="M751" i="4"/>
  <c r="M750" i="4"/>
  <c r="M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3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M690" i="4"/>
  <c r="M689" i="4"/>
  <c r="M688" i="4"/>
  <c r="M687" i="4"/>
  <c r="M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M643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M629" i="4"/>
  <c r="M628" i="4"/>
  <c r="M627" i="4"/>
  <c r="M626" i="4"/>
  <c r="M625" i="4"/>
  <c r="M624" i="4"/>
  <c r="M623" i="4"/>
  <c r="M622" i="4"/>
  <c r="M621" i="4"/>
  <c r="M620" i="4"/>
  <c r="M619" i="4"/>
  <c r="M618" i="4"/>
  <c r="M617" i="4"/>
  <c r="M616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L1006" i="4" l="1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G36" i="1" l="1"/>
  <c r="C36" i="4"/>
  <c r="H1006" i="4"/>
  <c r="I1006" i="4" s="1"/>
  <c r="H1005" i="4"/>
  <c r="I1005" i="4" s="1"/>
  <c r="H1004" i="4"/>
  <c r="I1004" i="4" s="1"/>
  <c r="H1003" i="4"/>
  <c r="I1003" i="4" s="1"/>
  <c r="H1002" i="4"/>
  <c r="I1002" i="4" s="1"/>
  <c r="H1001" i="4"/>
  <c r="I1001" i="4" s="1"/>
  <c r="H1000" i="4"/>
  <c r="I1000" i="4" s="1"/>
  <c r="H999" i="4"/>
  <c r="I999" i="4" s="1"/>
  <c r="H998" i="4"/>
  <c r="I998" i="4" s="1"/>
  <c r="H997" i="4"/>
  <c r="I997" i="4" s="1"/>
  <c r="H996" i="4"/>
  <c r="I996" i="4" s="1"/>
  <c r="H995" i="4"/>
  <c r="I995" i="4" s="1"/>
  <c r="H994" i="4"/>
  <c r="I994" i="4" s="1"/>
  <c r="H993" i="4"/>
  <c r="I993" i="4" s="1"/>
  <c r="H992" i="4"/>
  <c r="I992" i="4" s="1"/>
  <c r="H991" i="4"/>
  <c r="I991" i="4" s="1"/>
  <c r="H990" i="4"/>
  <c r="I990" i="4" s="1"/>
  <c r="H989" i="4"/>
  <c r="I989" i="4" s="1"/>
  <c r="H988" i="4"/>
  <c r="I988" i="4" s="1"/>
  <c r="H987" i="4"/>
  <c r="I987" i="4" s="1"/>
  <c r="H986" i="4"/>
  <c r="I986" i="4" s="1"/>
  <c r="H985" i="4"/>
  <c r="I985" i="4" s="1"/>
  <c r="H984" i="4"/>
  <c r="I984" i="4" s="1"/>
  <c r="H983" i="4"/>
  <c r="I983" i="4" s="1"/>
  <c r="H982" i="4"/>
  <c r="I982" i="4" s="1"/>
  <c r="H981" i="4"/>
  <c r="I981" i="4" s="1"/>
  <c r="H980" i="4"/>
  <c r="I980" i="4" s="1"/>
  <c r="H979" i="4"/>
  <c r="I979" i="4" s="1"/>
  <c r="H978" i="4"/>
  <c r="I978" i="4" s="1"/>
  <c r="H977" i="4"/>
  <c r="I977" i="4" s="1"/>
  <c r="H976" i="4"/>
  <c r="I976" i="4" s="1"/>
  <c r="H975" i="4"/>
  <c r="I975" i="4" s="1"/>
  <c r="H974" i="4"/>
  <c r="I974" i="4" s="1"/>
  <c r="H973" i="4"/>
  <c r="I973" i="4" s="1"/>
  <c r="H972" i="4"/>
  <c r="I972" i="4" s="1"/>
  <c r="H971" i="4"/>
  <c r="I971" i="4" s="1"/>
  <c r="H970" i="4"/>
  <c r="I970" i="4" s="1"/>
  <c r="H969" i="4"/>
  <c r="I969" i="4" s="1"/>
  <c r="H968" i="4"/>
  <c r="I968" i="4" s="1"/>
  <c r="H967" i="4"/>
  <c r="I967" i="4" s="1"/>
  <c r="H966" i="4"/>
  <c r="I966" i="4" s="1"/>
  <c r="H965" i="4"/>
  <c r="I965" i="4" s="1"/>
  <c r="H964" i="4"/>
  <c r="I964" i="4" s="1"/>
  <c r="H963" i="4"/>
  <c r="I963" i="4" s="1"/>
  <c r="H962" i="4"/>
  <c r="I962" i="4" s="1"/>
  <c r="H961" i="4"/>
  <c r="I961" i="4" s="1"/>
  <c r="H960" i="4"/>
  <c r="I960" i="4" s="1"/>
  <c r="H959" i="4"/>
  <c r="I959" i="4" s="1"/>
  <c r="H958" i="4"/>
  <c r="I958" i="4" s="1"/>
  <c r="H957" i="4"/>
  <c r="I957" i="4" s="1"/>
  <c r="H956" i="4"/>
  <c r="I956" i="4" s="1"/>
  <c r="H955" i="4"/>
  <c r="I955" i="4" s="1"/>
  <c r="H954" i="4"/>
  <c r="I954" i="4" s="1"/>
  <c r="H953" i="4"/>
  <c r="I953" i="4" s="1"/>
  <c r="H952" i="4"/>
  <c r="I952" i="4" s="1"/>
  <c r="H951" i="4"/>
  <c r="I951" i="4" s="1"/>
  <c r="H950" i="4"/>
  <c r="I950" i="4" s="1"/>
  <c r="H949" i="4"/>
  <c r="I949" i="4" s="1"/>
  <c r="H948" i="4"/>
  <c r="I948" i="4" s="1"/>
  <c r="H947" i="4"/>
  <c r="I947" i="4" s="1"/>
  <c r="H946" i="4"/>
  <c r="I946" i="4" s="1"/>
  <c r="H945" i="4"/>
  <c r="I945" i="4" s="1"/>
  <c r="H944" i="4"/>
  <c r="I944" i="4" s="1"/>
  <c r="H943" i="4"/>
  <c r="I943" i="4" s="1"/>
  <c r="H942" i="4"/>
  <c r="I942" i="4" s="1"/>
  <c r="H941" i="4"/>
  <c r="I941" i="4" s="1"/>
  <c r="H940" i="4"/>
  <c r="I940" i="4" s="1"/>
  <c r="H939" i="4"/>
  <c r="I939" i="4" s="1"/>
  <c r="H938" i="4"/>
  <c r="I938" i="4" s="1"/>
  <c r="H937" i="4"/>
  <c r="I937" i="4" s="1"/>
  <c r="H936" i="4"/>
  <c r="I936" i="4" s="1"/>
  <c r="H935" i="4"/>
  <c r="I935" i="4" s="1"/>
  <c r="H934" i="4"/>
  <c r="I934" i="4" s="1"/>
  <c r="H933" i="4"/>
  <c r="I933" i="4" s="1"/>
  <c r="H932" i="4"/>
  <c r="I932" i="4" s="1"/>
  <c r="H931" i="4"/>
  <c r="I931" i="4" s="1"/>
  <c r="H930" i="4"/>
  <c r="I930" i="4" s="1"/>
  <c r="H929" i="4"/>
  <c r="I929" i="4" s="1"/>
  <c r="H928" i="4"/>
  <c r="I928" i="4" s="1"/>
  <c r="H927" i="4"/>
  <c r="I927" i="4" s="1"/>
  <c r="H926" i="4"/>
  <c r="I926" i="4" s="1"/>
  <c r="H925" i="4"/>
  <c r="I925" i="4" s="1"/>
  <c r="H924" i="4"/>
  <c r="I924" i="4" s="1"/>
  <c r="H923" i="4"/>
  <c r="I923" i="4" s="1"/>
  <c r="H922" i="4"/>
  <c r="I922" i="4" s="1"/>
  <c r="H921" i="4"/>
  <c r="I921" i="4" s="1"/>
  <c r="H920" i="4"/>
  <c r="I920" i="4" s="1"/>
  <c r="H919" i="4"/>
  <c r="I919" i="4" s="1"/>
  <c r="H918" i="4"/>
  <c r="I918" i="4" s="1"/>
  <c r="H917" i="4"/>
  <c r="I917" i="4" s="1"/>
  <c r="H916" i="4"/>
  <c r="I916" i="4" s="1"/>
  <c r="H915" i="4"/>
  <c r="I915" i="4" s="1"/>
  <c r="H914" i="4"/>
  <c r="I914" i="4" s="1"/>
  <c r="H913" i="4"/>
  <c r="I913" i="4" s="1"/>
  <c r="H912" i="4"/>
  <c r="I912" i="4" s="1"/>
  <c r="H911" i="4"/>
  <c r="I911" i="4" s="1"/>
  <c r="H910" i="4"/>
  <c r="I910" i="4" s="1"/>
  <c r="H909" i="4"/>
  <c r="I909" i="4" s="1"/>
  <c r="H908" i="4"/>
  <c r="I908" i="4" s="1"/>
  <c r="H907" i="4"/>
  <c r="I907" i="4" s="1"/>
  <c r="H906" i="4"/>
  <c r="I906" i="4" s="1"/>
  <c r="H905" i="4"/>
  <c r="I905" i="4" s="1"/>
  <c r="H904" i="4"/>
  <c r="I904" i="4" s="1"/>
  <c r="H903" i="4"/>
  <c r="I903" i="4" s="1"/>
  <c r="H902" i="4"/>
  <c r="I902" i="4" s="1"/>
  <c r="H901" i="4"/>
  <c r="I901" i="4" s="1"/>
  <c r="H900" i="4"/>
  <c r="I900" i="4" s="1"/>
  <c r="H899" i="4"/>
  <c r="I899" i="4" s="1"/>
  <c r="H898" i="4"/>
  <c r="I898" i="4" s="1"/>
  <c r="H897" i="4"/>
  <c r="I897" i="4" s="1"/>
  <c r="H896" i="4"/>
  <c r="I896" i="4" s="1"/>
  <c r="H895" i="4"/>
  <c r="I895" i="4" s="1"/>
  <c r="H894" i="4"/>
  <c r="I894" i="4" s="1"/>
  <c r="H893" i="4"/>
  <c r="I893" i="4" s="1"/>
  <c r="H892" i="4"/>
  <c r="I892" i="4" s="1"/>
  <c r="H891" i="4"/>
  <c r="I891" i="4" s="1"/>
  <c r="H890" i="4"/>
  <c r="I890" i="4" s="1"/>
  <c r="H889" i="4"/>
  <c r="I889" i="4" s="1"/>
  <c r="H888" i="4"/>
  <c r="I888" i="4" s="1"/>
  <c r="H887" i="4"/>
  <c r="I887" i="4" s="1"/>
  <c r="H886" i="4"/>
  <c r="I886" i="4" s="1"/>
  <c r="H885" i="4"/>
  <c r="I885" i="4" s="1"/>
  <c r="H884" i="4"/>
  <c r="I884" i="4" s="1"/>
  <c r="H883" i="4"/>
  <c r="I883" i="4" s="1"/>
  <c r="H882" i="4"/>
  <c r="I882" i="4" s="1"/>
  <c r="H881" i="4"/>
  <c r="I881" i="4" s="1"/>
  <c r="H880" i="4"/>
  <c r="I880" i="4" s="1"/>
  <c r="H879" i="4"/>
  <c r="I879" i="4" s="1"/>
  <c r="H878" i="4"/>
  <c r="I878" i="4" s="1"/>
  <c r="H877" i="4"/>
  <c r="I877" i="4" s="1"/>
  <c r="H876" i="4"/>
  <c r="I876" i="4" s="1"/>
  <c r="H875" i="4"/>
  <c r="I875" i="4" s="1"/>
  <c r="H874" i="4"/>
  <c r="I874" i="4" s="1"/>
  <c r="H873" i="4"/>
  <c r="I873" i="4" s="1"/>
  <c r="H872" i="4"/>
  <c r="I872" i="4" s="1"/>
  <c r="H871" i="4"/>
  <c r="I871" i="4" s="1"/>
  <c r="H870" i="4"/>
  <c r="I870" i="4" s="1"/>
  <c r="H869" i="4"/>
  <c r="I869" i="4" s="1"/>
  <c r="H868" i="4"/>
  <c r="I868" i="4" s="1"/>
  <c r="H867" i="4"/>
  <c r="I867" i="4" s="1"/>
  <c r="H866" i="4"/>
  <c r="I866" i="4" s="1"/>
  <c r="H865" i="4"/>
  <c r="I865" i="4" s="1"/>
  <c r="H864" i="4"/>
  <c r="I864" i="4" s="1"/>
  <c r="H863" i="4"/>
  <c r="I863" i="4" s="1"/>
  <c r="H862" i="4"/>
  <c r="I862" i="4" s="1"/>
  <c r="H861" i="4"/>
  <c r="I861" i="4" s="1"/>
  <c r="H860" i="4"/>
  <c r="I860" i="4" s="1"/>
  <c r="H859" i="4"/>
  <c r="I859" i="4" s="1"/>
  <c r="H858" i="4"/>
  <c r="I858" i="4" s="1"/>
  <c r="H857" i="4"/>
  <c r="I857" i="4" s="1"/>
  <c r="H856" i="4"/>
  <c r="I856" i="4" s="1"/>
  <c r="H855" i="4"/>
  <c r="I855" i="4" s="1"/>
  <c r="H854" i="4"/>
  <c r="I854" i="4" s="1"/>
  <c r="H853" i="4"/>
  <c r="I853" i="4" s="1"/>
  <c r="H852" i="4"/>
  <c r="I852" i="4" s="1"/>
  <c r="H851" i="4"/>
  <c r="I851" i="4" s="1"/>
  <c r="H850" i="4"/>
  <c r="I850" i="4" s="1"/>
  <c r="H849" i="4"/>
  <c r="I849" i="4" s="1"/>
  <c r="H848" i="4"/>
  <c r="I848" i="4" s="1"/>
  <c r="H847" i="4"/>
  <c r="I847" i="4" s="1"/>
  <c r="H846" i="4"/>
  <c r="I846" i="4" s="1"/>
  <c r="H845" i="4"/>
  <c r="I845" i="4" s="1"/>
  <c r="H844" i="4"/>
  <c r="I844" i="4" s="1"/>
  <c r="H843" i="4"/>
  <c r="I843" i="4" s="1"/>
  <c r="H842" i="4"/>
  <c r="I842" i="4" s="1"/>
  <c r="H841" i="4"/>
  <c r="I841" i="4" s="1"/>
  <c r="H840" i="4"/>
  <c r="I840" i="4" s="1"/>
  <c r="H839" i="4"/>
  <c r="I839" i="4" s="1"/>
  <c r="H838" i="4"/>
  <c r="I838" i="4" s="1"/>
  <c r="H837" i="4"/>
  <c r="I837" i="4" s="1"/>
  <c r="H836" i="4"/>
  <c r="I836" i="4" s="1"/>
  <c r="H835" i="4"/>
  <c r="I835" i="4" s="1"/>
  <c r="H834" i="4"/>
  <c r="I834" i="4" s="1"/>
  <c r="H833" i="4"/>
  <c r="I833" i="4" s="1"/>
  <c r="H832" i="4"/>
  <c r="I832" i="4" s="1"/>
  <c r="H831" i="4"/>
  <c r="I831" i="4" s="1"/>
  <c r="H830" i="4"/>
  <c r="I830" i="4" s="1"/>
  <c r="H829" i="4"/>
  <c r="I829" i="4" s="1"/>
  <c r="H828" i="4"/>
  <c r="I828" i="4" s="1"/>
  <c r="H827" i="4"/>
  <c r="I827" i="4" s="1"/>
  <c r="H826" i="4"/>
  <c r="I826" i="4" s="1"/>
  <c r="H825" i="4"/>
  <c r="I825" i="4" s="1"/>
  <c r="H824" i="4"/>
  <c r="I824" i="4" s="1"/>
  <c r="H823" i="4"/>
  <c r="I823" i="4" s="1"/>
  <c r="H822" i="4"/>
  <c r="I822" i="4" s="1"/>
  <c r="H821" i="4"/>
  <c r="I821" i="4" s="1"/>
  <c r="H820" i="4"/>
  <c r="I820" i="4" s="1"/>
  <c r="H819" i="4"/>
  <c r="I819" i="4" s="1"/>
  <c r="H818" i="4"/>
  <c r="I818" i="4" s="1"/>
  <c r="H817" i="4"/>
  <c r="I817" i="4" s="1"/>
  <c r="H816" i="4"/>
  <c r="I816" i="4" s="1"/>
  <c r="H815" i="4"/>
  <c r="I815" i="4" s="1"/>
  <c r="H814" i="4"/>
  <c r="I814" i="4" s="1"/>
  <c r="H813" i="4"/>
  <c r="I813" i="4" s="1"/>
  <c r="H812" i="4"/>
  <c r="I812" i="4" s="1"/>
  <c r="H811" i="4"/>
  <c r="I811" i="4" s="1"/>
  <c r="H810" i="4"/>
  <c r="I810" i="4" s="1"/>
  <c r="H809" i="4"/>
  <c r="I809" i="4" s="1"/>
  <c r="H808" i="4"/>
  <c r="I808" i="4" s="1"/>
  <c r="H807" i="4"/>
  <c r="I807" i="4" s="1"/>
  <c r="H806" i="4"/>
  <c r="I806" i="4" s="1"/>
  <c r="H805" i="4"/>
  <c r="I805" i="4" s="1"/>
  <c r="H804" i="4"/>
  <c r="I804" i="4" s="1"/>
  <c r="H803" i="4"/>
  <c r="I803" i="4" s="1"/>
  <c r="H802" i="4"/>
  <c r="I802" i="4" s="1"/>
  <c r="H801" i="4"/>
  <c r="I801" i="4" s="1"/>
  <c r="H800" i="4"/>
  <c r="I800" i="4" s="1"/>
  <c r="H799" i="4"/>
  <c r="I799" i="4" s="1"/>
  <c r="H798" i="4"/>
  <c r="I798" i="4" s="1"/>
  <c r="H797" i="4"/>
  <c r="I797" i="4" s="1"/>
  <c r="H796" i="4"/>
  <c r="I796" i="4" s="1"/>
  <c r="H795" i="4"/>
  <c r="I795" i="4" s="1"/>
  <c r="H794" i="4"/>
  <c r="I794" i="4" s="1"/>
  <c r="H793" i="4"/>
  <c r="I793" i="4" s="1"/>
  <c r="H792" i="4"/>
  <c r="I792" i="4" s="1"/>
  <c r="H791" i="4"/>
  <c r="I791" i="4" s="1"/>
  <c r="H790" i="4"/>
  <c r="I790" i="4" s="1"/>
  <c r="H789" i="4"/>
  <c r="I789" i="4" s="1"/>
  <c r="H788" i="4"/>
  <c r="I788" i="4" s="1"/>
  <c r="H787" i="4"/>
  <c r="I787" i="4" s="1"/>
  <c r="H786" i="4"/>
  <c r="I786" i="4" s="1"/>
  <c r="H785" i="4"/>
  <c r="I785" i="4" s="1"/>
  <c r="H784" i="4"/>
  <c r="I784" i="4" s="1"/>
  <c r="H783" i="4"/>
  <c r="I783" i="4" s="1"/>
  <c r="H782" i="4"/>
  <c r="I782" i="4" s="1"/>
  <c r="H781" i="4"/>
  <c r="I781" i="4" s="1"/>
  <c r="H780" i="4"/>
  <c r="I780" i="4" s="1"/>
  <c r="H779" i="4"/>
  <c r="I779" i="4" s="1"/>
  <c r="H778" i="4"/>
  <c r="I778" i="4" s="1"/>
  <c r="H777" i="4"/>
  <c r="I777" i="4" s="1"/>
  <c r="H776" i="4"/>
  <c r="I776" i="4" s="1"/>
  <c r="H775" i="4"/>
  <c r="I775" i="4" s="1"/>
  <c r="H774" i="4"/>
  <c r="I774" i="4" s="1"/>
  <c r="H773" i="4"/>
  <c r="I773" i="4" s="1"/>
  <c r="H772" i="4"/>
  <c r="I772" i="4" s="1"/>
  <c r="H771" i="4"/>
  <c r="I771" i="4" s="1"/>
  <c r="H770" i="4"/>
  <c r="I770" i="4" s="1"/>
  <c r="H769" i="4"/>
  <c r="I769" i="4" s="1"/>
  <c r="H768" i="4"/>
  <c r="I768" i="4" s="1"/>
  <c r="H767" i="4"/>
  <c r="I767" i="4" s="1"/>
  <c r="H766" i="4"/>
  <c r="I766" i="4" s="1"/>
  <c r="H765" i="4"/>
  <c r="I765" i="4" s="1"/>
  <c r="H764" i="4"/>
  <c r="I764" i="4" s="1"/>
  <c r="H763" i="4"/>
  <c r="I763" i="4" s="1"/>
  <c r="H762" i="4"/>
  <c r="I762" i="4" s="1"/>
  <c r="H761" i="4"/>
  <c r="I761" i="4" s="1"/>
  <c r="H760" i="4"/>
  <c r="I760" i="4" s="1"/>
  <c r="H759" i="4"/>
  <c r="I759" i="4" s="1"/>
  <c r="H758" i="4"/>
  <c r="I758" i="4" s="1"/>
  <c r="H757" i="4"/>
  <c r="I757" i="4" s="1"/>
  <c r="H756" i="4"/>
  <c r="I756" i="4" s="1"/>
  <c r="H755" i="4"/>
  <c r="I755" i="4" s="1"/>
  <c r="H754" i="4"/>
  <c r="I754" i="4" s="1"/>
  <c r="H753" i="4"/>
  <c r="I753" i="4" s="1"/>
  <c r="H752" i="4"/>
  <c r="I752" i="4" s="1"/>
  <c r="H751" i="4"/>
  <c r="I751" i="4" s="1"/>
  <c r="H750" i="4"/>
  <c r="I750" i="4" s="1"/>
  <c r="H749" i="4"/>
  <c r="I749" i="4" s="1"/>
  <c r="H748" i="4"/>
  <c r="I748" i="4" s="1"/>
  <c r="H747" i="4"/>
  <c r="I747" i="4" s="1"/>
  <c r="H746" i="4"/>
  <c r="I746" i="4" s="1"/>
  <c r="H745" i="4"/>
  <c r="I745" i="4" s="1"/>
  <c r="H744" i="4"/>
  <c r="I744" i="4" s="1"/>
  <c r="H743" i="4"/>
  <c r="I743" i="4" s="1"/>
  <c r="H742" i="4"/>
  <c r="I742" i="4" s="1"/>
  <c r="H741" i="4"/>
  <c r="I741" i="4" s="1"/>
  <c r="H740" i="4"/>
  <c r="I740" i="4" s="1"/>
  <c r="H739" i="4"/>
  <c r="I739" i="4" s="1"/>
  <c r="H738" i="4"/>
  <c r="I738" i="4" s="1"/>
  <c r="H737" i="4"/>
  <c r="I737" i="4" s="1"/>
  <c r="H736" i="4"/>
  <c r="I736" i="4" s="1"/>
  <c r="H735" i="4"/>
  <c r="I735" i="4" s="1"/>
  <c r="H734" i="4"/>
  <c r="I734" i="4" s="1"/>
  <c r="H733" i="4"/>
  <c r="I733" i="4" s="1"/>
  <c r="H732" i="4"/>
  <c r="I732" i="4" s="1"/>
  <c r="H731" i="4"/>
  <c r="I731" i="4" s="1"/>
  <c r="H730" i="4"/>
  <c r="I730" i="4" s="1"/>
  <c r="H729" i="4"/>
  <c r="I729" i="4" s="1"/>
  <c r="H728" i="4"/>
  <c r="I728" i="4" s="1"/>
  <c r="H727" i="4"/>
  <c r="I727" i="4" s="1"/>
  <c r="H726" i="4"/>
  <c r="I726" i="4" s="1"/>
  <c r="H725" i="4"/>
  <c r="I725" i="4" s="1"/>
  <c r="H724" i="4"/>
  <c r="I724" i="4" s="1"/>
  <c r="H723" i="4"/>
  <c r="I723" i="4" s="1"/>
  <c r="H722" i="4"/>
  <c r="I722" i="4" s="1"/>
  <c r="H721" i="4"/>
  <c r="I721" i="4" s="1"/>
  <c r="H720" i="4"/>
  <c r="I720" i="4" s="1"/>
  <c r="H719" i="4"/>
  <c r="I719" i="4" s="1"/>
  <c r="H718" i="4"/>
  <c r="I718" i="4" s="1"/>
  <c r="H717" i="4"/>
  <c r="I717" i="4" s="1"/>
  <c r="H716" i="4"/>
  <c r="I716" i="4" s="1"/>
  <c r="H715" i="4"/>
  <c r="I715" i="4" s="1"/>
  <c r="H714" i="4"/>
  <c r="I714" i="4" s="1"/>
  <c r="H713" i="4"/>
  <c r="I713" i="4" s="1"/>
  <c r="H712" i="4"/>
  <c r="I712" i="4" s="1"/>
  <c r="H711" i="4"/>
  <c r="I711" i="4" s="1"/>
  <c r="H710" i="4"/>
  <c r="I710" i="4" s="1"/>
  <c r="H709" i="4"/>
  <c r="I709" i="4" s="1"/>
  <c r="H708" i="4"/>
  <c r="I708" i="4" s="1"/>
  <c r="H707" i="4"/>
  <c r="I707" i="4" s="1"/>
  <c r="H706" i="4"/>
  <c r="I706" i="4" s="1"/>
  <c r="H705" i="4"/>
  <c r="I705" i="4" s="1"/>
  <c r="H704" i="4"/>
  <c r="I704" i="4" s="1"/>
  <c r="H703" i="4"/>
  <c r="I703" i="4" s="1"/>
  <c r="H702" i="4"/>
  <c r="I702" i="4" s="1"/>
  <c r="H701" i="4"/>
  <c r="I701" i="4" s="1"/>
  <c r="H700" i="4"/>
  <c r="I700" i="4" s="1"/>
  <c r="H699" i="4"/>
  <c r="I699" i="4" s="1"/>
  <c r="H698" i="4"/>
  <c r="I698" i="4" s="1"/>
  <c r="H697" i="4"/>
  <c r="I697" i="4" s="1"/>
  <c r="H696" i="4"/>
  <c r="I696" i="4" s="1"/>
  <c r="H695" i="4"/>
  <c r="I695" i="4" s="1"/>
  <c r="H694" i="4"/>
  <c r="I694" i="4" s="1"/>
  <c r="H693" i="4"/>
  <c r="I693" i="4" s="1"/>
  <c r="H692" i="4"/>
  <c r="I692" i="4" s="1"/>
  <c r="H691" i="4"/>
  <c r="I691" i="4" s="1"/>
  <c r="H690" i="4"/>
  <c r="I690" i="4" s="1"/>
  <c r="H689" i="4"/>
  <c r="I689" i="4" s="1"/>
  <c r="H688" i="4"/>
  <c r="I688" i="4" s="1"/>
  <c r="H687" i="4"/>
  <c r="I687" i="4" s="1"/>
  <c r="H686" i="4"/>
  <c r="I686" i="4" s="1"/>
  <c r="H685" i="4"/>
  <c r="I685" i="4" s="1"/>
  <c r="H684" i="4"/>
  <c r="I684" i="4" s="1"/>
  <c r="H683" i="4"/>
  <c r="I683" i="4" s="1"/>
  <c r="H682" i="4"/>
  <c r="I682" i="4" s="1"/>
  <c r="H681" i="4"/>
  <c r="I681" i="4" s="1"/>
  <c r="H680" i="4"/>
  <c r="I680" i="4" s="1"/>
  <c r="H679" i="4"/>
  <c r="I679" i="4" s="1"/>
  <c r="H678" i="4"/>
  <c r="I678" i="4" s="1"/>
  <c r="H677" i="4"/>
  <c r="I677" i="4" s="1"/>
  <c r="H676" i="4"/>
  <c r="I676" i="4" s="1"/>
  <c r="H675" i="4"/>
  <c r="I675" i="4" s="1"/>
  <c r="H674" i="4"/>
  <c r="I674" i="4" s="1"/>
  <c r="H673" i="4"/>
  <c r="I673" i="4" s="1"/>
  <c r="H672" i="4"/>
  <c r="I672" i="4" s="1"/>
  <c r="H671" i="4"/>
  <c r="I671" i="4" s="1"/>
  <c r="H670" i="4"/>
  <c r="I670" i="4" s="1"/>
  <c r="H669" i="4"/>
  <c r="I669" i="4" s="1"/>
  <c r="H668" i="4"/>
  <c r="I668" i="4" s="1"/>
  <c r="H667" i="4"/>
  <c r="I667" i="4" s="1"/>
  <c r="H666" i="4"/>
  <c r="I666" i="4" s="1"/>
  <c r="H665" i="4"/>
  <c r="I665" i="4" s="1"/>
  <c r="H664" i="4"/>
  <c r="I664" i="4" s="1"/>
  <c r="H663" i="4"/>
  <c r="I663" i="4" s="1"/>
  <c r="H662" i="4"/>
  <c r="I662" i="4" s="1"/>
  <c r="H661" i="4"/>
  <c r="I661" i="4" s="1"/>
  <c r="H660" i="4"/>
  <c r="I660" i="4" s="1"/>
  <c r="H659" i="4"/>
  <c r="I659" i="4" s="1"/>
  <c r="H658" i="4"/>
  <c r="I658" i="4" s="1"/>
  <c r="H657" i="4"/>
  <c r="I657" i="4" s="1"/>
  <c r="H656" i="4"/>
  <c r="I656" i="4" s="1"/>
  <c r="H655" i="4"/>
  <c r="I655" i="4" s="1"/>
  <c r="H654" i="4"/>
  <c r="I654" i="4" s="1"/>
  <c r="H653" i="4"/>
  <c r="I653" i="4" s="1"/>
  <c r="H652" i="4"/>
  <c r="I652" i="4" s="1"/>
  <c r="H651" i="4"/>
  <c r="I651" i="4" s="1"/>
  <c r="H650" i="4"/>
  <c r="I650" i="4" s="1"/>
  <c r="H649" i="4"/>
  <c r="I649" i="4" s="1"/>
  <c r="H648" i="4"/>
  <c r="I648" i="4" s="1"/>
  <c r="H647" i="4"/>
  <c r="I647" i="4" s="1"/>
  <c r="H646" i="4"/>
  <c r="I646" i="4" s="1"/>
  <c r="H645" i="4"/>
  <c r="I645" i="4" s="1"/>
  <c r="H644" i="4"/>
  <c r="I644" i="4" s="1"/>
  <c r="H643" i="4"/>
  <c r="I643" i="4" s="1"/>
  <c r="H642" i="4"/>
  <c r="I642" i="4" s="1"/>
  <c r="H641" i="4"/>
  <c r="I641" i="4" s="1"/>
  <c r="H640" i="4"/>
  <c r="I640" i="4" s="1"/>
  <c r="H639" i="4"/>
  <c r="I639" i="4" s="1"/>
  <c r="H638" i="4"/>
  <c r="I638" i="4" s="1"/>
  <c r="H637" i="4"/>
  <c r="I637" i="4" s="1"/>
  <c r="H636" i="4"/>
  <c r="I636" i="4" s="1"/>
  <c r="H635" i="4"/>
  <c r="I635" i="4" s="1"/>
  <c r="H634" i="4"/>
  <c r="I634" i="4" s="1"/>
  <c r="H633" i="4"/>
  <c r="I633" i="4" s="1"/>
  <c r="H632" i="4"/>
  <c r="I632" i="4" s="1"/>
  <c r="H631" i="4"/>
  <c r="I631" i="4" s="1"/>
  <c r="H630" i="4"/>
  <c r="I630" i="4" s="1"/>
  <c r="H629" i="4"/>
  <c r="I629" i="4" s="1"/>
  <c r="H628" i="4"/>
  <c r="I628" i="4" s="1"/>
  <c r="H627" i="4"/>
  <c r="I627" i="4" s="1"/>
  <c r="H626" i="4"/>
  <c r="I626" i="4" s="1"/>
  <c r="H625" i="4"/>
  <c r="I625" i="4" s="1"/>
  <c r="H624" i="4"/>
  <c r="I624" i="4" s="1"/>
  <c r="H623" i="4"/>
  <c r="I623" i="4" s="1"/>
  <c r="H622" i="4"/>
  <c r="I622" i="4" s="1"/>
  <c r="H621" i="4"/>
  <c r="I621" i="4" s="1"/>
  <c r="H620" i="4"/>
  <c r="I620" i="4" s="1"/>
  <c r="H619" i="4"/>
  <c r="I619" i="4" s="1"/>
  <c r="H618" i="4"/>
  <c r="I618" i="4" s="1"/>
  <c r="H617" i="4"/>
  <c r="I617" i="4" s="1"/>
  <c r="H616" i="4"/>
  <c r="I616" i="4" s="1"/>
  <c r="H615" i="4"/>
  <c r="I615" i="4" s="1"/>
  <c r="H614" i="4"/>
  <c r="I614" i="4" s="1"/>
  <c r="H613" i="4"/>
  <c r="I613" i="4" s="1"/>
  <c r="H612" i="4"/>
  <c r="I612" i="4" s="1"/>
  <c r="H611" i="4"/>
  <c r="I611" i="4" s="1"/>
  <c r="H610" i="4"/>
  <c r="I610" i="4" s="1"/>
  <c r="H609" i="4"/>
  <c r="I609" i="4" s="1"/>
  <c r="H608" i="4"/>
  <c r="I608" i="4" s="1"/>
  <c r="H607" i="4"/>
  <c r="I607" i="4" s="1"/>
  <c r="H606" i="4"/>
  <c r="I606" i="4" s="1"/>
  <c r="H605" i="4"/>
  <c r="I605" i="4" s="1"/>
  <c r="H604" i="4"/>
  <c r="I604" i="4" s="1"/>
  <c r="H603" i="4"/>
  <c r="I603" i="4" s="1"/>
  <c r="H602" i="4"/>
  <c r="I602" i="4" s="1"/>
  <c r="H601" i="4"/>
  <c r="I601" i="4" s="1"/>
  <c r="H600" i="4"/>
  <c r="I600" i="4" s="1"/>
  <c r="H599" i="4"/>
  <c r="I599" i="4" s="1"/>
  <c r="H598" i="4"/>
  <c r="I598" i="4" s="1"/>
  <c r="H597" i="4"/>
  <c r="I597" i="4" s="1"/>
  <c r="H596" i="4"/>
  <c r="I596" i="4" s="1"/>
  <c r="H595" i="4"/>
  <c r="I595" i="4" s="1"/>
  <c r="H594" i="4"/>
  <c r="I594" i="4" s="1"/>
  <c r="H593" i="4"/>
  <c r="I593" i="4" s="1"/>
  <c r="H592" i="4"/>
  <c r="I592" i="4" s="1"/>
  <c r="H591" i="4"/>
  <c r="I591" i="4" s="1"/>
  <c r="H590" i="4"/>
  <c r="I590" i="4" s="1"/>
  <c r="H589" i="4"/>
  <c r="I589" i="4" s="1"/>
  <c r="H588" i="4"/>
  <c r="I588" i="4" s="1"/>
  <c r="H587" i="4"/>
  <c r="I587" i="4" s="1"/>
  <c r="H586" i="4"/>
  <c r="I586" i="4" s="1"/>
  <c r="H585" i="4"/>
  <c r="I585" i="4" s="1"/>
  <c r="H584" i="4"/>
  <c r="I584" i="4" s="1"/>
  <c r="H583" i="4"/>
  <c r="I583" i="4" s="1"/>
  <c r="H582" i="4"/>
  <c r="I582" i="4" s="1"/>
  <c r="H581" i="4"/>
  <c r="I581" i="4" s="1"/>
  <c r="H580" i="4"/>
  <c r="I580" i="4" s="1"/>
  <c r="H579" i="4"/>
  <c r="I579" i="4" s="1"/>
  <c r="H578" i="4"/>
  <c r="I578" i="4" s="1"/>
  <c r="H577" i="4"/>
  <c r="I577" i="4" s="1"/>
  <c r="H576" i="4"/>
  <c r="I576" i="4" s="1"/>
  <c r="H575" i="4"/>
  <c r="I575" i="4" s="1"/>
  <c r="H574" i="4"/>
  <c r="I574" i="4" s="1"/>
  <c r="H573" i="4"/>
  <c r="I573" i="4" s="1"/>
  <c r="H572" i="4"/>
  <c r="I572" i="4" s="1"/>
  <c r="H571" i="4"/>
  <c r="I571" i="4" s="1"/>
  <c r="H570" i="4"/>
  <c r="I570" i="4" s="1"/>
  <c r="H569" i="4"/>
  <c r="I569" i="4" s="1"/>
  <c r="H568" i="4"/>
  <c r="I568" i="4" s="1"/>
  <c r="H567" i="4"/>
  <c r="I567" i="4" s="1"/>
  <c r="H566" i="4"/>
  <c r="I566" i="4" s="1"/>
  <c r="H565" i="4"/>
  <c r="I565" i="4" s="1"/>
  <c r="H564" i="4"/>
  <c r="I564" i="4" s="1"/>
  <c r="H563" i="4"/>
  <c r="I563" i="4" s="1"/>
  <c r="H562" i="4"/>
  <c r="I562" i="4" s="1"/>
  <c r="H561" i="4"/>
  <c r="I561" i="4" s="1"/>
  <c r="H560" i="4"/>
  <c r="I560" i="4" s="1"/>
  <c r="H559" i="4"/>
  <c r="I559" i="4" s="1"/>
  <c r="H558" i="4"/>
  <c r="I558" i="4" s="1"/>
  <c r="H557" i="4"/>
  <c r="I557" i="4" s="1"/>
  <c r="H556" i="4"/>
  <c r="I556" i="4" s="1"/>
  <c r="H555" i="4"/>
  <c r="I555" i="4" s="1"/>
  <c r="H554" i="4"/>
  <c r="I554" i="4" s="1"/>
  <c r="H553" i="4"/>
  <c r="I553" i="4" s="1"/>
  <c r="H552" i="4"/>
  <c r="I552" i="4" s="1"/>
  <c r="H551" i="4"/>
  <c r="I551" i="4" s="1"/>
  <c r="H550" i="4"/>
  <c r="I550" i="4" s="1"/>
  <c r="H549" i="4"/>
  <c r="I549" i="4" s="1"/>
  <c r="H548" i="4"/>
  <c r="I548" i="4" s="1"/>
  <c r="H547" i="4"/>
  <c r="I547" i="4" s="1"/>
  <c r="H546" i="4"/>
  <c r="I546" i="4" s="1"/>
  <c r="H545" i="4"/>
  <c r="I545" i="4" s="1"/>
  <c r="H544" i="4"/>
  <c r="I544" i="4" s="1"/>
  <c r="H543" i="4"/>
  <c r="I543" i="4" s="1"/>
  <c r="H542" i="4"/>
  <c r="I542" i="4" s="1"/>
  <c r="H541" i="4"/>
  <c r="I541" i="4" s="1"/>
  <c r="H540" i="4"/>
  <c r="I540" i="4" s="1"/>
  <c r="H539" i="4"/>
  <c r="I539" i="4" s="1"/>
  <c r="H538" i="4"/>
  <c r="I538" i="4" s="1"/>
  <c r="H537" i="4"/>
  <c r="I537" i="4" s="1"/>
  <c r="H536" i="4"/>
  <c r="I536" i="4" s="1"/>
  <c r="H535" i="4"/>
  <c r="I535" i="4" s="1"/>
  <c r="H534" i="4"/>
  <c r="I534" i="4" s="1"/>
  <c r="H533" i="4"/>
  <c r="I533" i="4" s="1"/>
  <c r="H532" i="4"/>
  <c r="I532" i="4" s="1"/>
  <c r="H531" i="4"/>
  <c r="I531" i="4" s="1"/>
  <c r="H530" i="4"/>
  <c r="I530" i="4" s="1"/>
  <c r="H529" i="4"/>
  <c r="I529" i="4" s="1"/>
  <c r="H528" i="4"/>
  <c r="I528" i="4" s="1"/>
  <c r="H527" i="4"/>
  <c r="I527" i="4" s="1"/>
  <c r="H526" i="4"/>
  <c r="I526" i="4" s="1"/>
  <c r="H525" i="4"/>
  <c r="I525" i="4" s="1"/>
  <c r="H524" i="4"/>
  <c r="I524" i="4" s="1"/>
  <c r="H523" i="4"/>
  <c r="I523" i="4" s="1"/>
  <c r="H522" i="4"/>
  <c r="I522" i="4" s="1"/>
  <c r="H521" i="4"/>
  <c r="I521" i="4" s="1"/>
  <c r="H520" i="4"/>
  <c r="I520" i="4" s="1"/>
  <c r="H519" i="4"/>
  <c r="I519" i="4" s="1"/>
  <c r="H518" i="4"/>
  <c r="I518" i="4" s="1"/>
  <c r="H517" i="4"/>
  <c r="I517" i="4" s="1"/>
  <c r="H516" i="4"/>
  <c r="I516" i="4" s="1"/>
  <c r="H515" i="4"/>
  <c r="I515" i="4" s="1"/>
  <c r="H514" i="4"/>
  <c r="I514" i="4" s="1"/>
  <c r="H513" i="4"/>
  <c r="I513" i="4" s="1"/>
  <c r="H512" i="4"/>
  <c r="I512" i="4" s="1"/>
  <c r="H511" i="4"/>
  <c r="I511" i="4" s="1"/>
  <c r="H510" i="4"/>
  <c r="I510" i="4" s="1"/>
  <c r="H509" i="4"/>
  <c r="I509" i="4" s="1"/>
  <c r="H508" i="4"/>
  <c r="I508" i="4" s="1"/>
  <c r="H507" i="4"/>
  <c r="I507" i="4" s="1"/>
  <c r="H506" i="4"/>
  <c r="I506" i="4" s="1"/>
  <c r="H505" i="4"/>
  <c r="I505" i="4" s="1"/>
  <c r="H504" i="4"/>
  <c r="I504" i="4" s="1"/>
  <c r="H503" i="4"/>
  <c r="I503" i="4" s="1"/>
  <c r="H502" i="4"/>
  <c r="I502" i="4" s="1"/>
  <c r="H501" i="4"/>
  <c r="I501" i="4" s="1"/>
  <c r="H500" i="4"/>
  <c r="I500" i="4" s="1"/>
  <c r="H499" i="4"/>
  <c r="I499" i="4" s="1"/>
  <c r="H498" i="4"/>
  <c r="I498" i="4" s="1"/>
  <c r="H497" i="4"/>
  <c r="I497" i="4" s="1"/>
  <c r="H496" i="4"/>
  <c r="I496" i="4" s="1"/>
  <c r="H495" i="4"/>
  <c r="I495" i="4" s="1"/>
  <c r="H494" i="4"/>
  <c r="I494" i="4" s="1"/>
  <c r="H493" i="4"/>
  <c r="I493" i="4" s="1"/>
  <c r="H492" i="4"/>
  <c r="I492" i="4" s="1"/>
  <c r="H491" i="4"/>
  <c r="I491" i="4" s="1"/>
  <c r="H490" i="4"/>
  <c r="I490" i="4" s="1"/>
  <c r="H489" i="4"/>
  <c r="I489" i="4" s="1"/>
  <c r="H488" i="4"/>
  <c r="I488" i="4" s="1"/>
  <c r="H487" i="4"/>
  <c r="I487" i="4" s="1"/>
  <c r="H486" i="4"/>
  <c r="I486" i="4" s="1"/>
  <c r="H485" i="4"/>
  <c r="I485" i="4" s="1"/>
  <c r="H484" i="4"/>
  <c r="I484" i="4" s="1"/>
  <c r="H483" i="4"/>
  <c r="I483" i="4" s="1"/>
  <c r="H482" i="4"/>
  <c r="I482" i="4" s="1"/>
  <c r="H481" i="4"/>
  <c r="I481" i="4" s="1"/>
  <c r="H480" i="4"/>
  <c r="I480" i="4" s="1"/>
  <c r="H479" i="4"/>
  <c r="I479" i="4" s="1"/>
  <c r="H478" i="4"/>
  <c r="I478" i="4" s="1"/>
  <c r="H477" i="4"/>
  <c r="I477" i="4" s="1"/>
  <c r="H476" i="4"/>
  <c r="I476" i="4" s="1"/>
  <c r="H475" i="4"/>
  <c r="I475" i="4" s="1"/>
  <c r="H474" i="4"/>
  <c r="I474" i="4" s="1"/>
  <c r="H473" i="4"/>
  <c r="I473" i="4" s="1"/>
  <c r="H472" i="4"/>
  <c r="I472" i="4" s="1"/>
  <c r="H471" i="4"/>
  <c r="I471" i="4" s="1"/>
  <c r="H470" i="4"/>
  <c r="I470" i="4" s="1"/>
  <c r="H469" i="4"/>
  <c r="I469" i="4" s="1"/>
  <c r="H468" i="4"/>
  <c r="I468" i="4" s="1"/>
  <c r="H467" i="4"/>
  <c r="I467" i="4" s="1"/>
  <c r="H466" i="4"/>
  <c r="I466" i="4" s="1"/>
  <c r="H465" i="4"/>
  <c r="I465" i="4" s="1"/>
  <c r="H464" i="4"/>
  <c r="I464" i="4" s="1"/>
  <c r="H463" i="4"/>
  <c r="I463" i="4" s="1"/>
  <c r="H462" i="4"/>
  <c r="I462" i="4" s="1"/>
  <c r="H461" i="4"/>
  <c r="I461" i="4" s="1"/>
  <c r="H460" i="4"/>
  <c r="I460" i="4" s="1"/>
  <c r="H459" i="4"/>
  <c r="I459" i="4" s="1"/>
  <c r="H458" i="4"/>
  <c r="I458" i="4" s="1"/>
  <c r="H457" i="4"/>
  <c r="I457" i="4" s="1"/>
  <c r="H456" i="4"/>
  <c r="I456" i="4" s="1"/>
  <c r="H455" i="4"/>
  <c r="I455" i="4" s="1"/>
  <c r="H454" i="4"/>
  <c r="I454" i="4" s="1"/>
  <c r="H453" i="4"/>
  <c r="I453" i="4" s="1"/>
  <c r="H452" i="4"/>
  <c r="I452" i="4" s="1"/>
  <c r="H451" i="4"/>
  <c r="I451" i="4" s="1"/>
  <c r="H450" i="4"/>
  <c r="I450" i="4" s="1"/>
  <c r="H449" i="4"/>
  <c r="I449" i="4" s="1"/>
  <c r="H448" i="4"/>
  <c r="I448" i="4" s="1"/>
  <c r="H447" i="4"/>
  <c r="I447" i="4" s="1"/>
  <c r="H446" i="4"/>
  <c r="I446" i="4" s="1"/>
  <c r="H445" i="4"/>
  <c r="I445" i="4" s="1"/>
  <c r="H444" i="4"/>
  <c r="I444" i="4" s="1"/>
  <c r="H443" i="4"/>
  <c r="I443" i="4" s="1"/>
  <c r="H442" i="4"/>
  <c r="I442" i="4" s="1"/>
  <c r="H441" i="4"/>
  <c r="I441" i="4" s="1"/>
  <c r="H440" i="4"/>
  <c r="I440" i="4" s="1"/>
  <c r="H439" i="4"/>
  <c r="I439" i="4" s="1"/>
  <c r="H438" i="4"/>
  <c r="I438" i="4" s="1"/>
  <c r="H437" i="4"/>
  <c r="I437" i="4" s="1"/>
  <c r="H436" i="4"/>
  <c r="I436" i="4" s="1"/>
  <c r="H435" i="4"/>
  <c r="I435" i="4" s="1"/>
  <c r="H434" i="4"/>
  <c r="I434" i="4" s="1"/>
  <c r="H433" i="4"/>
  <c r="I433" i="4" s="1"/>
  <c r="H432" i="4"/>
  <c r="I432" i="4" s="1"/>
  <c r="H431" i="4"/>
  <c r="I431" i="4" s="1"/>
  <c r="H430" i="4"/>
  <c r="I430" i="4" s="1"/>
  <c r="H429" i="4"/>
  <c r="I429" i="4" s="1"/>
  <c r="H428" i="4"/>
  <c r="I428" i="4" s="1"/>
  <c r="H427" i="4"/>
  <c r="I427" i="4" s="1"/>
  <c r="H426" i="4"/>
  <c r="I426" i="4" s="1"/>
  <c r="H425" i="4"/>
  <c r="I425" i="4" s="1"/>
  <c r="H424" i="4"/>
  <c r="I424" i="4" s="1"/>
  <c r="H423" i="4"/>
  <c r="I423" i="4" s="1"/>
  <c r="H422" i="4"/>
  <c r="I422" i="4" s="1"/>
  <c r="H421" i="4"/>
  <c r="I421" i="4" s="1"/>
  <c r="H420" i="4"/>
  <c r="I420" i="4" s="1"/>
  <c r="H419" i="4"/>
  <c r="I419" i="4" s="1"/>
  <c r="H418" i="4"/>
  <c r="I418" i="4" s="1"/>
  <c r="H417" i="4"/>
  <c r="I417" i="4" s="1"/>
  <c r="H416" i="4"/>
  <c r="I416" i="4" s="1"/>
  <c r="H415" i="4"/>
  <c r="I415" i="4" s="1"/>
  <c r="H414" i="4"/>
  <c r="I414" i="4" s="1"/>
  <c r="H413" i="4"/>
  <c r="I413" i="4" s="1"/>
  <c r="H412" i="4"/>
  <c r="I412" i="4" s="1"/>
  <c r="H411" i="4"/>
  <c r="I411" i="4" s="1"/>
  <c r="H410" i="4"/>
  <c r="I410" i="4" s="1"/>
  <c r="H409" i="4"/>
  <c r="I409" i="4" s="1"/>
  <c r="H408" i="4"/>
  <c r="I408" i="4" s="1"/>
  <c r="H407" i="4"/>
  <c r="I407" i="4" s="1"/>
  <c r="H406" i="4"/>
  <c r="I406" i="4" s="1"/>
  <c r="H405" i="4"/>
  <c r="I405" i="4" s="1"/>
  <c r="H404" i="4"/>
  <c r="I404" i="4" s="1"/>
  <c r="H403" i="4"/>
  <c r="I403" i="4" s="1"/>
  <c r="H402" i="4"/>
  <c r="I402" i="4" s="1"/>
  <c r="H401" i="4"/>
  <c r="I401" i="4" s="1"/>
  <c r="H400" i="4"/>
  <c r="I400" i="4" s="1"/>
  <c r="H399" i="4"/>
  <c r="I399" i="4" s="1"/>
  <c r="H398" i="4"/>
  <c r="I398" i="4" s="1"/>
  <c r="H397" i="4"/>
  <c r="I397" i="4" s="1"/>
  <c r="H396" i="4"/>
  <c r="I396" i="4" s="1"/>
  <c r="H395" i="4"/>
  <c r="I395" i="4" s="1"/>
  <c r="H394" i="4"/>
  <c r="I394" i="4" s="1"/>
  <c r="H393" i="4"/>
  <c r="I393" i="4" s="1"/>
  <c r="H392" i="4"/>
  <c r="I392" i="4" s="1"/>
  <c r="H391" i="4"/>
  <c r="I391" i="4" s="1"/>
  <c r="H390" i="4"/>
  <c r="I390" i="4" s="1"/>
  <c r="H389" i="4"/>
  <c r="I389" i="4" s="1"/>
  <c r="H388" i="4"/>
  <c r="I388" i="4" s="1"/>
  <c r="H387" i="4"/>
  <c r="I387" i="4" s="1"/>
  <c r="H386" i="4"/>
  <c r="I386" i="4" s="1"/>
  <c r="H385" i="4"/>
  <c r="I385" i="4" s="1"/>
  <c r="H384" i="4"/>
  <c r="I384" i="4" s="1"/>
  <c r="H383" i="4"/>
  <c r="I383" i="4" s="1"/>
  <c r="H382" i="4"/>
  <c r="I382" i="4" s="1"/>
  <c r="H381" i="4"/>
  <c r="I381" i="4" s="1"/>
  <c r="H380" i="4"/>
  <c r="I380" i="4" s="1"/>
  <c r="H379" i="4"/>
  <c r="I379" i="4" s="1"/>
  <c r="H378" i="4"/>
  <c r="I378" i="4" s="1"/>
  <c r="H377" i="4"/>
  <c r="I377" i="4" s="1"/>
  <c r="H376" i="4"/>
  <c r="I376" i="4" s="1"/>
  <c r="H375" i="4"/>
  <c r="I375" i="4" s="1"/>
  <c r="H374" i="4"/>
  <c r="I374" i="4" s="1"/>
  <c r="H373" i="4"/>
  <c r="I373" i="4" s="1"/>
  <c r="H372" i="4"/>
  <c r="I372" i="4" s="1"/>
  <c r="H371" i="4"/>
  <c r="I371" i="4" s="1"/>
  <c r="H370" i="4"/>
  <c r="I370" i="4" s="1"/>
  <c r="H369" i="4"/>
  <c r="I369" i="4" s="1"/>
  <c r="H368" i="4"/>
  <c r="I368" i="4" s="1"/>
  <c r="H367" i="4"/>
  <c r="I367" i="4" s="1"/>
  <c r="H366" i="4"/>
  <c r="I366" i="4" s="1"/>
  <c r="H365" i="4"/>
  <c r="I365" i="4" s="1"/>
  <c r="H364" i="4"/>
  <c r="I364" i="4" s="1"/>
  <c r="H363" i="4"/>
  <c r="I363" i="4" s="1"/>
  <c r="H362" i="4"/>
  <c r="I362" i="4" s="1"/>
  <c r="H361" i="4"/>
  <c r="I361" i="4" s="1"/>
  <c r="H360" i="4"/>
  <c r="I360" i="4" s="1"/>
  <c r="H359" i="4"/>
  <c r="I359" i="4" s="1"/>
  <c r="H358" i="4"/>
  <c r="I358" i="4" s="1"/>
  <c r="H357" i="4"/>
  <c r="I357" i="4" s="1"/>
  <c r="H356" i="4"/>
  <c r="I356" i="4" s="1"/>
  <c r="H355" i="4"/>
  <c r="I355" i="4" s="1"/>
  <c r="H354" i="4"/>
  <c r="I354" i="4" s="1"/>
  <c r="H353" i="4"/>
  <c r="I353" i="4" s="1"/>
  <c r="H352" i="4"/>
  <c r="I352" i="4" s="1"/>
  <c r="H351" i="4"/>
  <c r="I351" i="4" s="1"/>
  <c r="H350" i="4"/>
  <c r="I350" i="4" s="1"/>
  <c r="H349" i="4"/>
  <c r="I349" i="4" s="1"/>
  <c r="H348" i="4"/>
  <c r="I348" i="4" s="1"/>
  <c r="H347" i="4"/>
  <c r="I347" i="4" s="1"/>
  <c r="H346" i="4"/>
  <c r="I346" i="4" s="1"/>
  <c r="H345" i="4"/>
  <c r="I345" i="4" s="1"/>
  <c r="H344" i="4"/>
  <c r="I344" i="4" s="1"/>
  <c r="H343" i="4"/>
  <c r="I343" i="4" s="1"/>
  <c r="H342" i="4"/>
  <c r="I342" i="4" s="1"/>
  <c r="H341" i="4"/>
  <c r="I341" i="4" s="1"/>
  <c r="H340" i="4"/>
  <c r="I340" i="4" s="1"/>
  <c r="H339" i="4"/>
  <c r="I339" i="4" s="1"/>
  <c r="H338" i="4"/>
  <c r="I338" i="4" s="1"/>
  <c r="H337" i="4"/>
  <c r="I337" i="4" s="1"/>
  <c r="H336" i="4"/>
  <c r="I336" i="4" s="1"/>
  <c r="H335" i="4"/>
  <c r="I335" i="4" s="1"/>
  <c r="H334" i="4"/>
  <c r="I334" i="4" s="1"/>
  <c r="H333" i="4"/>
  <c r="I333" i="4" s="1"/>
  <c r="H332" i="4"/>
  <c r="I332" i="4" s="1"/>
  <c r="H331" i="4"/>
  <c r="I331" i="4" s="1"/>
  <c r="H330" i="4"/>
  <c r="I330" i="4" s="1"/>
  <c r="H329" i="4"/>
  <c r="I329" i="4" s="1"/>
  <c r="H328" i="4"/>
  <c r="I328" i="4" s="1"/>
  <c r="H327" i="4"/>
  <c r="I327" i="4" s="1"/>
  <c r="H326" i="4"/>
  <c r="I326" i="4" s="1"/>
  <c r="H325" i="4"/>
  <c r="I325" i="4" s="1"/>
  <c r="H324" i="4"/>
  <c r="I324" i="4" s="1"/>
  <c r="H323" i="4"/>
  <c r="I323" i="4" s="1"/>
  <c r="H322" i="4"/>
  <c r="I322" i="4" s="1"/>
  <c r="H321" i="4"/>
  <c r="I321" i="4" s="1"/>
  <c r="H320" i="4"/>
  <c r="I320" i="4" s="1"/>
  <c r="H319" i="4"/>
  <c r="I319" i="4" s="1"/>
  <c r="H318" i="4"/>
  <c r="I318" i="4" s="1"/>
  <c r="H317" i="4"/>
  <c r="I317" i="4" s="1"/>
  <c r="H316" i="4"/>
  <c r="I316" i="4" s="1"/>
  <c r="H315" i="4"/>
  <c r="I315" i="4" s="1"/>
  <c r="H314" i="4"/>
  <c r="I314" i="4" s="1"/>
  <c r="H313" i="4"/>
  <c r="I313" i="4" s="1"/>
  <c r="H312" i="4"/>
  <c r="I312" i="4" s="1"/>
  <c r="H311" i="4"/>
  <c r="I311" i="4" s="1"/>
  <c r="H310" i="4"/>
  <c r="I310" i="4" s="1"/>
  <c r="H309" i="4"/>
  <c r="I309" i="4" s="1"/>
  <c r="H308" i="4"/>
  <c r="I308" i="4" s="1"/>
  <c r="H307" i="4"/>
  <c r="I307" i="4" s="1"/>
  <c r="H306" i="4"/>
  <c r="I306" i="4" s="1"/>
  <c r="H305" i="4"/>
  <c r="I305" i="4" s="1"/>
  <c r="H304" i="4"/>
  <c r="I304" i="4" s="1"/>
  <c r="H303" i="4"/>
  <c r="I303" i="4" s="1"/>
  <c r="H302" i="4"/>
  <c r="I302" i="4" s="1"/>
  <c r="H301" i="4"/>
  <c r="I301" i="4" s="1"/>
  <c r="H300" i="4"/>
  <c r="I300" i="4" s="1"/>
  <c r="H299" i="4"/>
  <c r="I299" i="4" s="1"/>
  <c r="H298" i="4"/>
  <c r="I298" i="4" s="1"/>
  <c r="H297" i="4"/>
  <c r="I297" i="4" s="1"/>
  <c r="H296" i="4"/>
  <c r="I296" i="4" s="1"/>
  <c r="H295" i="4"/>
  <c r="I295" i="4" s="1"/>
  <c r="H294" i="4"/>
  <c r="I294" i="4" s="1"/>
  <c r="H293" i="4"/>
  <c r="I293" i="4" s="1"/>
  <c r="H292" i="4"/>
  <c r="I292" i="4" s="1"/>
  <c r="H291" i="4"/>
  <c r="I291" i="4" s="1"/>
  <c r="H290" i="4"/>
  <c r="I290" i="4" s="1"/>
  <c r="H289" i="4"/>
  <c r="I289" i="4" s="1"/>
  <c r="H288" i="4"/>
  <c r="I288" i="4" s="1"/>
  <c r="H287" i="4"/>
  <c r="I287" i="4" s="1"/>
  <c r="H286" i="4"/>
  <c r="I286" i="4" s="1"/>
  <c r="H285" i="4"/>
  <c r="I285" i="4" s="1"/>
  <c r="H284" i="4"/>
  <c r="I284" i="4" s="1"/>
  <c r="H283" i="4"/>
  <c r="I283" i="4" s="1"/>
  <c r="H282" i="4"/>
  <c r="I282" i="4" s="1"/>
  <c r="H281" i="4"/>
  <c r="I281" i="4" s="1"/>
  <c r="H280" i="4"/>
  <c r="I280" i="4" s="1"/>
  <c r="H279" i="4"/>
  <c r="I279" i="4" s="1"/>
  <c r="H278" i="4"/>
  <c r="I278" i="4" s="1"/>
  <c r="H277" i="4"/>
  <c r="I277" i="4" s="1"/>
  <c r="H276" i="4"/>
  <c r="I276" i="4" s="1"/>
  <c r="H275" i="4"/>
  <c r="I275" i="4" s="1"/>
  <c r="H274" i="4"/>
  <c r="I274" i="4" s="1"/>
  <c r="H273" i="4"/>
  <c r="I273" i="4" s="1"/>
  <c r="H272" i="4"/>
  <c r="I272" i="4" s="1"/>
  <c r="H271" i="4"/>
  <c r="I271" i="4" s="1"/>
  <c r="H270" i="4"/>
  <c r="I270" i="4" s="1"/>
  <c r="H269" i="4"/>
  <c r="I269" i="4" s="1"/>
  <c r="H268" i="4"/>
  <c r="I268" i="4" s="1"/>
  <c r="H267" i="4"/>
  <c r="I267" i="4" s="1"/>
  <c r="H266" i="4"/>
  <c r="I266" i="4" s="1"/>
  <c r="H265" i="4"/>
  <c r="I265" i="4" s="1"/>
  <c r="H264" i="4"/>
  <c r="I264" i="4" s="1"/>
  <c r="H263" i="4"/>
  <c r="I263" i="4" s="1"/>
  <c r="H262" i="4"/>
  <c r="I262" i="4" s="1"/>
  <c r="H261" i="4"/>
  <c r="I261" i="4" s="1"/>
  <c r="H260" i="4"/>
  <c r="I260" i="4" s="1"/>
  <c r="H259" i="4"/>
  <c r="I259" i="4" s="1"/>
  <c r="H258" i="4"/>
  <c r="I258" i="4" s="1"/>
  <c r="H257" i="4"/>
  <c r="I257" i="4" s="1"/>
  <c r="H256" i="4"/>
  <c r="I256" i="4" s="1"/>
  <c r="H255" i="4"/>
  <c r="I255" i="4" s="1"/>
  <c r="H254" i="4"/>
  <c r="I254" i="4" s="1"/>
  <c r="H253" i="4"/>
  <c r="I253" i="4" s="1"/>
  <c r="H252" i="4"/>
  <c r="I252" i="4" s="1"/>
  <c r="H251" i="4"/>
  <c r="I251" i="4" s="1"/>
  <c r="H250" i="4"/>
  <c r="I250" i="4" s="1"/>
  <c r="H249" i="4"/>
  <c r="I249" i="4" s="1"/>
  <c r="H248" i="4"/>
  <c r="I248" i="4" s="1"/>
  <c r="H247" i="4"/>
  <c r="I247" i="4" s="1"/>
  <c r="H246" i="4"/>
  <c r="I246" i="4" s="1"/>
  <c r="H245" i="4"/>
  <c r="I245" i="4" s="1"/>
  <c r="H244" i="4"/>
  <c r="I244" i="4" s="1"/>
  <c r="H243" i="4"/>
  <c r="I243" i="4" s="1"/>
  <c r="H242" i="4"/>
  <c r="I242" i="4" s="1"/>
  <c r="H241" i="4"/>
  <c r="I241" i="4" s="1"/>
  <c r="H240" i="4"/>
  <c r="I240" i="4" s="1"/>
  <c r="H239" i="4"/>
  <c r="I239" i="4" s="1"/>
  <c r="H238" i="4"/>
  <c r="I238" i="4" s="1"/>
  <c r="H237" i="4"/>
  <c r="I237" i="4" s="1"/>
  <c r="H236" i="4"/>
  <c r="I236" i="4" s="1"/>
  <c r="H235" i="4"/>
  <c r="I235" i="4" s="1"/>
  <c r="H234" i="4"/>
  <c r="I234" i="4" s="1"/>
  <c r="H233" i="4"/>
  <c r="I233" i="4" s="1"/>
  <c r="H232" i="4"/>
  <c r="I232" i="4" s="1"/>
  <c r="H231" i="4"/>
  <c r="I231" i="4" s="1"/>
  <c r="H230" i="4"/>
  <c r="I230" i="4" s="1"/>
  <c r="H229" i="4"/>
  <c r="I229" i="4" s="1"/>
  <c r="H228" i="4"/>
  <c r="I228" i="4" s="1"/>
  <c r="H227" i="4"/>
  <c r="I227" i="4" s="1"/>
  <c r="H226" i="4"/>
  <c r="I226" i="4" s="1"/>
  <c r="H225" i="4"/>
  <c r="I225" i="4" s="1"/>
  <c r="H224" i="4"/>
  <c r="I224" i="4" s="1"/>
  <c r="H223" i="4"/>
  <c r="I223" i="4" s="1"/>
  <c r="H222" i="4"/>
  <c r="I222" i="4" s="1"/>
  <c r="H221" i="4"/>
  <c r="I221" i="4" s="1"/>
  <c r="H220" i="4"/>
  <c r="I220" i="4" s="1"/>
  <c r="H219" i="4"/>
  <c r="I219" i="4" s="1"/>
  <c r="H218" i="4"/>
  <c r="I218" i="4" s="1"/>
  <c r="H217" i="4"/>
  <c r="I217" i="4" s="1"/>
  <c r="H216" i="4"/>
  <c r="I216" i="4" s="1"/>
  <c r="H215" i="4"/>
  <c r="I215" i="4" s="1"/>
  <c r="H214" i="4"/>
  <c r="I214" i="4" s="1"/>
  <c r="H213" i="4"/>
  <c r="I213" i="4" s="1"/>
  <c r="H212" i="4"/>
  <c r="I212" i="4" s="1"/>
  <c r="H211" i="4"/>
  <c r="I211" i="4" s="1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4" i="4"/>
  <c r="I204" i="4" s="1"/>
  <c r="H203" i="4"/>
  <c r="I203" i="4" s="1"/>
  <c r="H202" i="4"/>
  <c r="I202" i="4" s="1"/>
  <c r="H201" i="4"/>
  <c r="I201" i="4" s="1"/>
  <c r="H200" i="4"/>
  <c r="I200" i="4" s="1"/>
  <c r="H199" i="4"/>
  <c r="I199" i="4" s="1"/>
  <c r="H198" i="4"/>
  <c r="I198" i="4" s="1"/>
  <c r="H197" i="4"/>
  <c r="I197" i="4" s="1"/>
  <c r="H196" i="4"/>
  <c r="I196" i="4" s="1"/>
  <c r="H195" i="4"/>
  <c r="I195" i="4" s="1"/>
  <c r="H194" i="4"/>
  <c r="I194" i="4" s="1"/>
  <c r="H193" i="4"/>
  <c r="I193" i="4" s="1"/>
  <c r="H192" i="4"/>
  <c r="I192" i="4" s="1"/>
  <c r="H191" i="4"/>
  <c r="I191" i="4" s="1"/>
  <c r="H190" i="4"/>
  <c r="I190" i="4" s="1"/>
  <c r="H189" i="4"/>
  <c r="I189" i="4" s="1"/>
  <c r="H188" i="4"/>
  <c r="I188" i="4" s="1"/>
  <c r="H187" i="4"/>
  <c r="I187" i="4" s="1"/>
  <c r="H186" i="4"/>
  <c r="I186" i="4" s="1"/>
  <c r="H185" i="4"/>
  <c r="I185" i="4" s="1"/>
  <c r="H184" i="4"/>
  <c r="I184" i="4" s="1"/>
  <c r="H183" i="4"/>
  <c r="I183" i="4" s="1"/>
  <c r="H182" i="4"/>
  <c r="I182" i="4" s="1"/>
  <c r="H181" i="4"/>
  <c r="I181" i="4" s="1"/>
  <c r="H180" i="4"/>
  <c r="I180" i="4" s="1"/>
  <c r="H179" i="4"/>
  <c r="I179" i="4" s="1"/>
  <c r="H178" i="4"/>
  <c r="I178" i="4" s="1"/>
  <c r="H177" i="4"/>
  <c r="I177" i="4" s="1"/>
  <c r="H176" i="4"/>
  <c r="I176" i="4" s="1"/>
  <c r="H175" i="4"/>
  <c r="I175" i="4" s="1"/>
  <c r="H174" i="4"/>
  <c r="I174" i="4" s="1"/>
  <c r="H173" i="4"/>
  <c r="I173" i="4" s="1"/>
  <c r="H172" i="4"/>
  <c r="I172" i="4" s="1"/>
  <c r="H171" i="4"/>
  <c r="I171" i="4" s="1"/>
  <c r="H170" i="4"/>
  <c r="I170" i="4" s="1"/>
  <c r="H169" i="4"/>
  <c r="I169" i="4" s="1"/>
  <c r="H168" i="4"/>
  <c r="I168" i="4" s="1"/>
  <c r="H167" i="4"/>
  <c r="I167" i="4" s="1"/>
  <c r="H166" i="4"/>
  <c r="I166" i="4" s="1"/>
  <c r="H165" i="4"/>
  <c r="I165" i="4" s="1"/>
  <c r="H164" i="4"/>
  <c r="I164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91" i="4"/>
  <c r="I91" i="4" s="1"/>
  <c r="H90" i="4"/>
  <c r="I90" i="4" s="1"/>
  <c r="H89" i="4"/>
  <c r="I89" i="4" s="1"/>
  <c r="H88" i="4"/>
  <c r="I88" i="4" s="1"/>
  <c r="H87" i="4"/>
  <c r="I87" i="4" s="1"/>
  <c r="H86" i="4"/>
  <c r="I86" i="4" s="1"/>
  <c r="H85" i="4"/>
  <c r="I85" i="4" s="1"/>
  <c r="H84" i="4"/>
  <c r="I84" i="4" s="1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I1007" i="4" l="1"/>
  <c r="B31" i="4" s="1"/>
  <c r="F32" i="1" s="1"/>
  <c r="I1010" i="4"/>
  <c r="I1008" i="4"/>
  <c r="C31" i="4" s="1"/>
  <c r="G32" i="1" s="1"/>
  <c r="I1009" i="4"/>
  <c r="H1008" i="4"/>
  <c r="H1007" i="4"/>
  <c r="H1009" i="4"/>
  <c r="H1010" i="4"/>
  <c r="E1006" i="4"/>
  <c r="N1006" i="4"/>
  <c r="O1006" i="4" s="1"/>
  <c r="F1006" i="4"/>
  <c r="G1006" i="4"/>
  <c r="E1005" i="4"/>
  <c r="N1005" i="4"/>
  <c r="O1005" i="4" s="1"/>
  <c r="F1005" i="4"/>
  <c r="G1005" i="4"/>
  <c r="E1004" i="4"/>
  <c r="N1004" i="4"/>
  <c r="F1004" i="4"/>
  <c r="G1004" i="4"/>
  <c r="E1003" i="4"/>
  <c r="N1003" i="4"/>
  <c r="F1003" i="4"/>
  <c r="G1003" i="4"/>
  <c r="E1002" i="4"/>
  <c r="N1002" i="4"/>
  <c r="O1002" i="4" s="1"/>
  <c r="F1002" i="4"/>
  <c r="G1002" i="4"/>
  <c r="E1001" i="4"/>
  <c r="F1001" i="4"/>
  <c r="G1001" i="4"/>
  <c r="E1000" i="4"/>
  <c r="N1000" i="4"/>
  <c r="F1000" i="4"/>
  <c r="G1000" i="4"/>
  <c r="E999" i="4"/>
  <c r="N999" i="4"/>
  <c r="F999" i="4"/>
  <c r="G999" i="4"/>
  <c r="E998" i="4"/>
  <c r="F998" i="4"/>
  <c r="G998" i="4"/>
  <c r="E997" i="4"/>
  <c r="F997" i="4"/>
  <c r="G997" i="4"/>
  <c r="E996" i="4"/>
  <c r="N996" i="4"/>
  <c r="F996" i="4"/>
  <c r="G996" i="4"/>
  <c r="E995" i="4"/>
  <c r="N995" i="4"/>
  <c r="O995" i="4" s="1"/>
  <c r="F995" i="4"/>
  <c r="G995" i="4"/>
  <c r="E994" i="4"/>
  <c r="N994" i="4"/>
  <c r="O994" i="4" s="1"/>
  <c r="F994" i="4"/>
  <c r="G994" i="4"/>
  <c r="E993" i="4"/>
  <c r="F993" i="4"/>
  <c r="G993" i="4"/>
  <c r="E992" i="4"/>
  <c r="N992" i="4"/>
  <c r="F992" i="4"/>
  <c r="G992" i="4"/>
  <c r="E991" i="4"/>
  <c r="N991" i="4"/>
  <c r="F991" i="4"/>
  <c r="G991" i="4"/>
  <c r="E990" i="4"/>
  <c r="F990" i="4"/>
  <c r="G990" i="4"/>
  <c r="E989" i="4"/>
  <c r="F989" i="4"/>
  <c r="G989" i="4"/>
  <c r="E988" i="4"/>
  <c r="N988" i="4"/>
  <c r="F988" i="4"/>
  <c r="G988" i="4"/>
  <c r="E987" i="4"/>
  <c r="N987" i="4"/>
  <c r="F987" i="4"/>
  <c r="G987" i="4"/>
  <c r="E986" i="4"/>
  <c r="F986" i="4"/>
  <c r="G986" i="4"/>
  <c r="E985" i="4"/>
  <c r="F985" i="4"/>
  <c r="G985" i="4"/>
  <c r="E984" i="4"/>
  <c r="N984" i="4"/>
  <c r="F984" i="4"/>
  <c r="G984" i="4"/>
  <c r="E983" i="4"/>
  <c r="N983" i="4"/>
  <c r="F983" i="4"/>
  <c r="G983" i="4"/>
  <c r="E982" i="4"/>
  <c r="F982" i="4"/>
  <c r="G982" i="4"/>
  <c r="E981" i="4"/>
  <c r="F981" i="4"/>
  <c r="G981" i="4"/>
  <c r="E980" i="4"/>
  <c r="N980" i="4"/>
  <c r="F980" i="4"/>
  <c r="G980" i="4"/>
  <c r="E979" i="4"/>
  <c r="N979" i="4"/>
  <c r="O979" i="4" s="1"/>
  <c r="F979" i="4"/>
  <c r="G979" i="4"/>
  <c r="E978" i="4"/>
  <c r="N978" i="4"/>
  <c r="O978" i="4" s="1"/>
  <c r="F978" i="4"/>
  <c r="G978" i="4"/>
  <c r="E977" i="4"/>
  <c r="F977" i="4"/>
  <c r="G977" i="4"/>
  <c r="E976" i="4"/>
  <c r="N976" i="4"/>
  <c r="F976" i="4"/>
  <c r="G976" i="4"/>
  <c r="E975" i="4"/>
  <c r="N975" i="4"/>
  <c r="F975" i="4"/>
  <c r="G975" i="4"/>
  <c r="E974" i="4"/>
  <c r="F974" i="4"/>
  <c r="G974" i="4"/>
  <c r="E973" i="4"/>
  <c r="F973" i="4"/>
  <c r="G973" i="4"/>
  <c r="E972" i="4"/>
  <c r="N972" i="4"/>
  <c r="F972" i="4"/>
  <c r="G972" i="4"/>
  <c r="E971" i="4"/>
  <c r="N971" i="4"/>
  <c r="F971" i="4"/>
  <c r="G971" i="4"/>
  <c r="E970" i="4"/>
  <c r="F970" i="4"/>
  <c r="G970" i="4"/>
  <c r="E969" i="4"/>
  <c r="F969" i="4"/>
  <c r="G969" i="4"/>
  <c r="E968" i="4"/>
  <c r="N968" i="4"/>
  <c r="F968" i="4"/>
  <c r="G968" i="4"/>
  <c r="E967" i="4"/>
  <c r="N967" i="4"/>
  <c r="F967" i="4"/>
  <c r="G967" i="4"/>
  <c r="E966" i="4"/>
  <c r="F966" i="4"/>
  <c r="G966" i="4"/>
  <c r="E965" i="4"/>
  <c r="F965" i="4"/>
  <c r="G965" i="4"/>
  <c r="E964" i="4"/>
  <c r="N964" i="4"/>
  <c r="F964" i="4"/>
  <c r="G964" i="4"/>
  <c r="E963" i="4"/>
  <c r="N963" i="4"/>
  <c r="O963" i="4" s="1"/>
  <c r="F963" i="4"/>
  <c r="G963" i="4"/>
  <c r="E962" i="4"/>
  <c r="F962" i="4"/>
  <c r="G962" i="4"/>
  <c r="E961" i="4"/>
  <c r="F961" i="4"/>
  <c r="G961" i="4"/>
  <c r="E960" i="4"/>
  <c r="N960" i="4"/>
  <c r="F960" i="4"/>
  <c r="G960" i="4"/>
  <c r="E959" i="4"/>
  <c r="N959" i="4"/>
  <c r="F959" i="4"/>
  <c r="G959" i="4"/>
  <c r="E958" i="4"/>
  <c r="F958" i="4"/>
  <c r="G958" i="4"/>
  <c r="E957" i="4"/>
  <c r="F957" i="4"/>
  <c r="G957" i="4"/>
  <c r="E956" i="4"/>
  <c r="N956" i="4"/>
  <c r="F956" i="4"/>
  <c r="G956" i="4"/>
  <c r="E955" i="4"/>
  <c r="N955" i="4"/>
  <c r="O955" i="4" s="1"/>
  <c r="F955" i="4"/>
  <c r="G955" i="4"/>
  <c r="E954" i="4"/>
  <c r="N954" i="4"/>
  <c r="O954" i="4" s="1"/>
  <c r="F954" i="4"/>
  <c r="G954" i="4"/>
  <c r="E953" i="4"/>
  <c r="F953" i="4"/>
  <c r="G953" i="4"/>
  <c r="E952" i="4"/>
  <c r="N952" i="4"/>
  <c r="F952" i="4"/>
  <c r="G952" i="4"/>
  <c r="E951" i="4"/>
  <c r="N951" i="4"/>
  <c r="F951" i="4"/>
  <c r="G951" i="4"/>
  <c r="E950" i="4"/>
  <c r="F950" i="4"/>
  <c r="G950" i="4"/>
  <c r="E949" i="4"/>
  <c r="F949" i="4"/>
  <c r="G949" i="4"/>
  <c r="E948" i="4"/>
  <c r="N948" i="4"/>
  <c r="F948" i="4"/>
  <c r="G948" i="4"/>
  <c r="E947" i="4"/>
  <c r="N947" i="4"/>
  <c r="O947" i="4" s="1"/>
  <c r="F947" i="4"/>
  <c r="G947" i="4"/>
  <c r="E946" i="4"/>
  <c r="N946" i="4"/>
  <c r="F946" i="4"/>
  <c r="G946" i="4"/>
  <c r="E945" i="4"/>
  <c r="F945" i="4"/>
  <c r="G945" i="4"/>
  <c r="E944" i="4"/>
  <c r="N944" i="4"/>
  <c r="F944" i="4"/>
  <c r="G944" i="4"/>
  <c r="E943" i="4"/>
  <c r="N943" i="4"/>
  <c r="O943" i="4" s="1"/>
  <c r="F943" i="4"/>
  <c r="G943" i="4"/>
  <c r="E942" i="4"/>
  <c r="N942" i="4"/>
  <c r="F942" i="4"/>
  <c r="G942" i="4"/>
  <c r="E941" i="4"/>
  <c r="F941" i="4"/>
  <c r="G941" i="4"/>
  <c r="E940" i="4"/>
  <c r="F940" i="4"/>
  <c r="G940" i="4"/>
  <c r="E939" i="4"/>
  <c r="F939" i="4"/>
  <c r="G939" i="4"/>
  <c r="E938" i="4"/>
  <c r="N938" i="4"/>
  <c r="F938" i="4"/>
  <c r="G938" i="4"/>
  <c r="E937" i="4"/>
  <c r="F937" i="4"/>
  <c r="G937" i="4"/>
  <c r="E936" i="4"/>
  <c r="N936" i="4"/>
  <c r="F936" i="4"/>
  <c r="G936" i="4"/>
  <c r="E935" i="4"/>
  <c r="F935" i="4"/>
  <c r="G935" i="4"/>
  <c r="E934" i="4"/>
  <c r="N934" i="4"/>
  <c r="O934" i="4" s="1"/>
  <c r="F934" i="4"/>
  <c r="G934" i="4"/>
  <c r="E933" i="4"/>
  <c r="F933" i="4"/>
  <c r="G933" i="4"/>
  <c r="E932" i="4"/>
  <c r="N932" i="4"/>
  <c r="F932" i="4"/>
  <c r="G932" i="4"/>
  <c r="E931" i="4"/>
  <c r="N931" i="4"/>
  <c r="O931" i="4" s="1"/>
  <c r="F931" i="4"/>
  <c r="G931" i="4"/>
  <c r="E930" i="4"/>
  <c r="N930" i="4"/>
  <c r="O930" i="4" s="1"/>
  <c r="F930" i="4"/>
  <c r="G930" i="4"/>
  <c r="E929" i="4"/>
  <c r="F929" i="4"/>
  <c r="G929" i="4"/>
  <c r="E928" i="4"/>
  <c r="N928" i="4"/>
  <c r="F928" i="4"/>
  <c r="G928" i="4"/>
  <c r="E927" i="4"/>
  <c r="F927" i="4"/>
  <c r="G927" i="4"/>
  <c r="E926" i="4"/>
  <c r="N926" i="4"/>
  <c r="O926" i="4" s="1"/>
  <c r="F926" i="4"/>
  <c r="G926" i="4"/>
  <c r="E925" i="4"/>
  <c r="F925" i="4"/>
  <c r="G925" i="4"/>
  <c r="E924" i="4"/>
  <c r="N924" i="4"/>
  <c r="F924" i="4"/>
  <c r="G924" i="4"/>
  <c r="E923" i="4"/>
  <c r="F923" i="4"/>
  <c r="G923" i="4"/>
  <c r="E922" i="4"/>
  <c r="N922" i="4"/>
  <c r="O922" i="4" s="1"/>
  <c r="F922" i="4"/>
  <c r="G922" i="4"/>
  <c r="E921" i="4"/>
  <c r="F921" i="4"/>
  <c r="G921" i="4"/>
  <c r="E920" i="4"/>
  <c r="N920" i="4"/>
  <c r="O920" i="4" s="1"/>
  <c r="F920" i="4"/>
  <c r="G920" i="4"/>
  <c r="E919" i="4"/>
  <c r="N919" i="4"/>
  <c r="F919" i="4"/>
  <c r="G919" i="4"/>
  <c r="E918" i="4"/>
  <c r="F918" i="4"/>
  <c r="G918" i="4"/>
  <c r="E917" i="4"/>
  <c r="N917" i="4"/>
  <c r="O917" i="4" s="1"/>
  <c r="F917" i="4"/>
  <c r="G917" i="4"/>
  <c r="E916" i="4"/>
  <c r="F916" i="4"/>
  <c r="G916" i="4"/>
  <c r="E915" i="4"/>
  <c r="N915" i="4"/>
  <c r="F915" i="4"/>
  <c r="G915" i="4"/>
  <c r="E914" i="4"/>
  <c r="F914" i="4"/>
  <c r="G914" i="4"/>
  <c r="E913" i="4"/>
  <c r="N913" i="4"/>
  <c r="O913" i="4" s="1"/>
  <c r="F913" i="4"/>
  <c r="G913" i="4"/>
  <c r="E912" i="4"/>
  <c r="N912" i="4"/>
  <c r="O912" i="4" s="1"/>
  <c r="F912" i="4"/>
  <c r="G912" i="4"/>
  <c r="E911" i="4"/>
  <c r="N911" i="4"/>
  <c r="F911" i="4"/>
  <c r="G911" i="4"/>
  <c r="E910" i="4"/>
  <c r="F910" i="4"/>
  <c r="G910" i="4"/>
  <c r="E909" i="4"/>
  <c r="N909" i="4"/>
  <c r="O909" i="4" s="1"/>
  <c r="F909" i="4"/>
  <c r="G909" i="4"/>
  <c r="E908" i="4"/>
  <c r="N908" i="4"/>
  <c r="F908" i="4"/>
  <c r="G908" i="4"/>
  <c r="E907" i="4"/>
  <c r="N907" i="4"/>
  <c r="F907" i="4"/>
  <c r="G907" i="4"/>
  <c r="E906" i="4"/>
  <c r="F906" i="4"/>
  <c r="G906" i="4"/>
  <c r="E905" i="4"/>
  <c r="N905" i="4"/>
  <c r="O905" i="4" s="1"/>
  <c r="F905" i="4"/>
  <c r="G905" i="4"/>
  <c r="E904" i="4"/>
  <c r="F904" i="4"/>
  <c r="G904" i="4"/>
  <c r="E903" i="4"/>
  <c r="N903" i="4"/>
  <c r="F903" i="4"/>
  <c r="G903" i="4"/>
  <c r="E902" i="4"/>
  <c r="F902" i="4"/>
  <c r="G902" i="4"/>
  <c r="E901" i="4"/>
  <c r="N901" i="4"/>
  <c r="O901" i="4" s="1"/>
  <c r="F901" i="4"/>
  <c r="G901" i="4"/>
  <c r="E900" i="4"/>
  <c r="F900" i="4"/>
  <c r="G900" i="4"/>
  <c r="E899" i="4"/>
  <c r="N899" i="4"/>
  <c r="F899" i="4"/>
  <c r="G899" i="4"/>
  <c r="E898" i="4"/>
  <c r="F898" i="4"/>
  <c r="G898" i="4"/>
  <c r="E897" i="4"/>
  <c r="N897" i="4"/>
  <c r="O897" i="4" s="1"/>
  <c r="F897" i="4"/>
  <c r="G897" i="4"/>
  <c r="E896" i="4"/>
  <c r="F896" i="4"/>
  <c r="G896" i="4"/>
  <c r="E895" i="4"/>
  <c r="N895" i="4"/>
  <c r="F895" i="4"/>
  <c r="G895" i="4"/>
  <c r="E894" i="4"/>
  <c r="F894" i="4"/>
  <c r="G894" i="4"/>
  <c r="E893" i="4"/>
  <c r="N893" i="4"/>
  <c r="O893" i="4" s="1"/>
  <c r="F893" i="4"/>
  <c r="G893" i="4"/>
  <c r="E892" i="4"/>
  <c r="N892" i="4"/>
  <c r="F892" i="4"/>
  <c r="G892" i="4"/>
  <c r="E891" i="4"/>
  <c r="N891" i="4"/>
  <c r="F891" i="4"/>
  <c r="G891" i="4"/>
  <c r="E890" i="4"/>
  <c r="F890" i="4"/>
  <c r="G890" i="4"/>
  <c r="E889" i="4"/>
  <c r="N889" i="4"/>
  <c r="O889" i="4" s="1"/>
  <c r="F889" i="4"/>
  <c r="G889" i="4"/>
  <c r="E888" i="4"/>
  <c r="N888" i="4"/>
  <c r="O888" i="4" s="1"/>
  <c r="F888" i="4"/>
  <c r="G888" i="4"/>
  <c r="E887" i="4"/>
  <c r="N887" i="4"/>
  <c r="F887" i="4"/>
  <c r="G887" i="4"/>
  <c r="E886" i="4"/>
  <c r="F886" i="4"/>
  <c r="G886" i="4"/>
  <c r="E885" i="4"/>
  <c r="N885" i="4"/>
  <c r="O885" i="4" s="1"/>
  <c r="F885" i="4"/>
  <c r="G885" i="4"/>
  <c r="E884" i="4"/>
  <c r="N884" i="4"/>
  <c r="O884" i="4" s="1"/>
  <c r="F884" i="4"/>
  <c r="G884" i="4"/>
  <c r="E883" i="4"/>
  <c r="N883" i="4"/>
  <c r="F883" i="4"/>
  <c r="G883" i="4"/>
  <c r="E882" i="4"/>
  <c r="F882" i="4"/>
  <c r="G882" i="4"/>
  <c r="E881" i="4"/>
  <c r="N881" i="4"/>
  <c r="O881" i="4" s="1"/>
  <c r="F881" i="4"/>
  <c r="G881" i="4"/>
  <c r="E880" i="4"/>
  <c r="N880" i="4"/>
  <c r="O880" i="4" s="1"/>
  <c r="F880" i="4"/>
  <c r="G880" i="4"/>
  <c r="E879" i="4"/>
  <c r="N879" i="4"/>
  <c r="F879" i="4"/>
  <c r="G879" i="4"/>
  <c r="E878" i="4"/>
  <c r="N878" i="4"/>
  <c r="F878" i="4"/>
  <c r="G878" i="4"/>
  <c r="E877" i="4"/>
  <c r="N877" i="4"/>
  <c r="F877" i="4"/>
  <c r="G877" i="4"/>
  <c r="E876" i="4"/>
  <c r="N876" i="4"/>
  <c r="O876" i="4" s="1"/>
  <c r="F876" i="4"/>
  <c r="G876" i="4"/>
  <c r="E875" i="4"/>
  <c r="F875" i="4"/>
  <c r="G875" i="4"/>
  <c r="E874" i="4"/>
  <c r="F874" i="4"/>
  <c r="G874" i="4"/>
  <c r="E873" i="4"/>
  <c r="N873" i="4"/>
  <c r="F873" i="4"/>
  <c r="G873" i="4"/>
  <c r="E872" i="4"/>
  <c r="N872" i="4"/>
  <c r="O872" i="4" s="1"/>
  <c r="F872" i="4"/>
  <c r="G872" i="4"/>
  <c r="E871" i="4"/>
  <c r="N871" i="4"/>
  <c r="F871" i="4"/>
  <c r="G871" i="4"/>
  <c r="E870" i="4"/>
  <c r="F870" i="4"/>
  <c r="G870" i="4"/>
  <c r="E869" i="4"/>
  <c r="N869" i="4"/>
  <c r="F869" i="4"/>
  <c r="G869" i="4"/>
  <c r="E868" i="4"/>
  <c r="N868" i="4"/>
  <c r="O868" i="4" s="1"/>
  <c r="F868" i="4"/>
  <c r="G868" i="4"/>
  <c r="E867" i="4"/>
  <c r="N867" i="4"/>
  <c r="O867" i="4" s="1"/>
  <c r="F867" i="4"/>
  <c r="G867" i="4"/>
  <c r="E866" i="4"/>
  <c r="F866" i="4"/>
  <c r="G866" i="4"/>
  <c r="E865" i="4"/>
  <c r="N865" i="4"/>
  <c r="F865" i="4"/>
  <c r="G865" i="4"/>
  <c r="E864" i="4"/>
  <c r="N864" i="4"/>
  <c r="O864" i="4" s="1"/>
  <c r="F864" i="4"/>
  <c r="G864" i="4"/>
  <c r="E863" i="4"/>
  <c r="N863" i="4"/>
  <c r="O863" i="4" s="1"/>
  <c r="F863" i="4"/>
  <c r="G863" i="4"/>
  <c r="E862" i="4"/>
  <c r="F862" i="4"/>
  <c r="G862" i="4"/>
  <c r="E861" i="4"/>
  <c r="F861" i="4"/>
  <c r="G861" i="4"/>
  <c r="E860" i="4"/>
  <c r="F860" i="4"/>
  <c r="G860" i="4"/>
  <c r="E859" i="4"/>
  <c r="N859" i="4"/>
  <c r="O859" i="4" s="1"/>
  <c r="F859" i="4"/>
  <c r="G859" i="4"/>
  <c r="E858" i="4"/>
  <c r="F858" i="4"/>
  <c r="G858" i="4"/>
  <c r="E857" i="4"/>
  <c r="N857" i="4"/>
  <c r="F857" i="4"/>
  <c r="G857" i="4"/>
  <c r="E856" i="4"/>
  <c r="N856" i="4"/>
  <c r="F856" i="4"/>
  <c r="G856" i="4"/>
  <c r="E855" i="4"/>
  <c r="N855" i="4"/>
  <c r="O855" i="4" s="1"/>
  <c r="F855" i="4"/>
  <c r="G855" i="4"/>
  <c r="E854" i="4"/>
  <c r="F854" i="4"/>
  <c r="G854" i="4"/>
  <c r="E853" i="4"/>
  <c r="N853" i="4"/>
  <c r="F853" i="4"/>
  <c r="G853" i="4"/>
  <c r="E852" i="4"/>
  <c r="N852" i="4"/>
  <c r="F852" i="4"/>
  <c r="G852" i="4"/>
  <c r="E851" i="4"/>
  <c r="N851" i="4"/>
  <c r="O851" i="4" s="1"/>
  <c r="F851" i="4"/>
  <c r="G851" i="4"/>
  <c r="E850" i="4"/>
  <c r="F850" i="4"/>
  <c r="G850" i="4"/>
  <c r="E849" i="4"/>
  <c r="N849" i="4"/>
  <c r="F849" i="4"/>
  <c r="G849" i="4"/>
  <c r="E848" i="4"/>
  <c r="N848" i="4"/>
  <c r="F848" i="4"/>
  <c r="G848" i="4"/>
  <c r="E847" i="4"/>
  <c r="N847" i="4"/>
  <c r="O847" i="4" s="1"/>
  <c r="F847" i="4"/>
  <c r="G847" i="4"/>
  <c r="E846" i="4"/>
  <c r="F846" i="4"/>
  <c r="G846" i="4"/>
  <c r="E845" i="4"/>
  <c r="N845" i="4"/>
  <c r="F845" i="4"/>
  <c r="G845" i="4"/>
  <c r="E844" i="4"/>
  <c r="N844" i="4"/>
  <c r="O844" i="4" s="1"/>
  <c r="F844" i="4"/>
  <c r="G844" i="4"/>
  <c r="E843" i="4"/>
  <c r="N843" i="4"/>
  <c r="O843" i="4" s="1"/>
  <c r="F843" i="4"/>
  <c r="G843" i="4"/>
  <c r="E842" i="4"/>
  <c r="F842" i="4"/>
  <c r="G842" i="4"/>
  <c r="E841" i="4"/>
  <c r="N841" i="4"/>
  <c r="F841" i="4"/>
  <c r="G841" i="4"/>
  <c r="E840" i="4"/>
  <c r="F840" i="4"/>
  <c r="G840" i="4"/>
  <c r="E839" i="4"/>
  <c r="N839" i="4"/>
  <c r="O839" i="4" s="1"/>
  <c r="F839" i="4"/>
  <c r="G839" i="4"/>
  <c r="E838" i="4"/>
  <c r="F838" i="4"/>
  <c r="G838" i="4"/>
  <c r="E837" i="4"/>
  <c r="N837" i="4"/>
  <c r="F837" i="4"/>
  <c r="G837" i="4"/>
  <c r="E836" i="4"/>
  <c r="F836" i="4"/>
  <c r="G836" i="4"/>
  <c r="E835" i="4"/>
  <c r="N835" i="4"/>
  <c r="O835" i="4" s="1"/>
  <c r="F835" i="4"/>
  <c r="G835" i="4"/>
  <c r="E834" i="4"/>
  <c r="F834" i="4"/>
  <c r="G834" i="4"/>
  <c r="E833" i="4"/>
  <c r="N833" i="4"/>
  <c r="F833" i="4"/>
  <c r="G833" i="4"/>
  <c r="E832" i="4"/>
  <c r="F832" i="4"/>
  <c r="G832" i="4"/>
  <c r="E831" i="4"/>
  <c r="N831" i="4"/>
  <c r="O831" i="4" s="1"/>
  <c r="F831" i="4"/>
  <c r="G831" i="4"/>
  <c r="E830" i="4"/>
  <c r="F830" i="4"/>
  <c r="G830" i="4"/>
  <c r="E829" i="4"/>
  <c r="F829" i="4"/>
  <c r="G829" i="4"/>
  <c r="E828" i="4"/>
  <c r="F828" i="4"/>
  <c r="G828" i="4"/>
  <c r="E827" i="4"/>
  <c r="N827" i="4"/>
  <c r="O827" i="4" s="1"/>
  <c r="F827" i="4"/>
  <c r="G827" i="4"/>
  <c r="E826" i="4"/>
  <c r="F826" i="4"/>
  <c r="G826" i="4"/>
  <c r="E825" i="4"/>
  <c r="N825" i="4"/>
  <c r="F825" i="4"/>
  <c r="G825" i="4"/>
  <c r="E824" i="4"/>
  <c r="N824" i="4"/>
  <c r="O824" i="4" s="1"/>
  <c r="F824" i="4"/>
  <c r="G824" i="4"/>
  <c r="E823" i="4"/>
  <c r="F823" i="4"/>
  <c r="G823" i="4"/>
  <c r="E822" i="4"/>
  <c r="F822" i="4"/>
  <c r="G822" i="4"/>
  <c r="E821" i="4"/>
  <c r="N821" i="4"/>
  <c r="F821" i="4"/>
  <c r="G821" i="4"/>
  <c r="E820" i="4"/>
  <c r="N820" i="4"/>
  <c r="F820" i="4"/>
  <c r="G820" i="4"/>
  <c r="E819" i="4"/>
  <c r="F819" i="4"/>
  <c r="G819" i="4"/>
  <c r="E818" i="4"/>
  <c r="F818" i="4"/>
  <c r="G818" i="4"/>
  <c r="E817" i="4"/>
  <c r="N817" i="4"/>
  <c r="F817" i="4"/>
  <c r="G817" i="4"/>
  <c r="E816" i="4"/>
  <c r="F816" i="4"/>
  <c r="G816" i="4"/>
  <c r="E815" i="4"/>
  <c r="N815" i="4"/>
  <c r="F815" i="4"/>
  <c r="G815" i="4"/>
  <c r="E814" i="4"/>
  <c r="F814" i="4"/>
  <c r="G814" i="4"/>
  <c r="E813" i="4"/>
  <c r="N813" i="4"/>
  <c r="F813" i="4"/>
  <c r="G813" i="4"/>
  <c r="E812" i="4"/>
  <c r="N812" i="4"/>
  <c r="F812" i="4"/>
  <c r="G812" i="4"/>
  <c r="E811" i="4"/>
  <c r="F811" i="4"/>
  <c r="G811" i="4"/>
  <c r="E810" i="4"/>
  <c r="F810" i="4"/>
  <c r="G810" i="4"/>
  <c r="E809" i="4"/>
  <c r="F809" i="4"/>
  <c r="G809" i="4"/>
  <c r="E808" i="4"/>
  <c r="N808" i="4"/>
  <c r="O808" i="4" s="1"/>
  <c r="F808" i="4"/>
  <c r="G808" i="4"/>
  <c r="E807" i="4"/>
  <c r="F807" i="4"/>
  <c r="G807" i="4"/>
  <c r="E806" i="4"/>
  <c r="N806" i="4"/>
  <c r="F806" i="4"/>
  <c r="G806" i="4"/>
  <c r="E805" i="4"/>
  <c r="N805" i="4"/>
  <c r="F805" i="4"/>
  <c r="G805" i="4"/>
  <c r="E804" i="4"/>
  <c r="N804" i="4"/>
  <c r="F804" i="4"/>
  <c r="G804" i="4"/>
  <c r="E803" i="4"/>
  <c r="N803" i="4"/>
  <c r="O803" i="4" s="1"/>
  <c r="F803" i="4"/>
  <c r="G803" i="4"/>
  <c r="E802" i="4"/>
  <c r="N802" i="4"/>
  <c r="F802" i="4"/>
  <c r="G802" i="4"/>
  <c r="E801" i="4"/>
  <c r="N801" i="4"/>
  <c r="F801" i="4"/>
  <c r="G801" i="4"/>
  <c r="E800" i="4"/>
  <c r="N800" i="4"/>
  <c r="F800" i="4"/>
  <c r="G800" i="4"/>
  <c r="E799" i="4"/>
  <c r="N799" i="4"/>
  <c r="O799" i="4" s="1"/>
  <c r="F799" i="4"/>
  <c r="G799" i="4"/>
  <c r="E798" i="4"/>
  <c r="N798" i="4"/>
  <c r="F798" i="4"/>
  <c r="G798" i="4"/>
  <c r="E797" i="4"/>
  <c r="N797" i="4"/>
  <c r="F797" i="4"/>
  <c r="G797" i="4"/>
  <c r="E796" i="4"/>
  <c r="N796" i="4"/>
  <c r="F796" i="4"/>
  <c r="G796" i="4"/>
  <c r="E795" i="4"/>
  <c r="N795" i="4"/>
  <c r="O795" i="4" s="1"/>
  <c r="F795" i="4"/>
  <c r="G795" i="4"/>
  <c r="E794" i="4"/>
  <c r="N794" i="4"/>
  <c r="F794" i="4"/>
  <c r="G794" i="4"/>
  <c r="E793" i="4"/>
  <c r="N793" i="4"/>
  <c r="F793" i="4"/>
  <c r="G793" i="4"/>
  <c r="E792" i="4"/>
  <c r="N792" i="4"/>
  <c r="F792" i="4"/>
  <c r="G792" i="4"/>
  <c r="E791" i="4"/>
  <c r="N791" i="4"/>
  <c r="O791" i="4" s="1"/>
  <c r="F791" i="4"/>
  <c r="G791" i="4"/>
  <c r="E790" i="4"/>
  <c r="N790" i="4"/>
  <c r="F790" i="4"/>
  <c r="G790" i="4"/>
  <c r="E789" i="4"/>
  <c r="N789" i="4"/>
  <c r="F789" i="4"/>
  <c r="G789" i="4"/>
  <c r="E788" i="4"/>
  <c r="N788" i="4"/>
  <c r="F788" i="4"/>
  <c r="G788" i="4"/>
  <c r="E787" i="4"/>
  <c r="N787" i="4"/>
  <c r="O787" i="4" s="1"/>
  <c r="F787" i="4"/>
  <c r="G787" i="4"/>
  <c r="E786" i="4"/>
  <c r="N786" i="4"/>
  <c r="F786" i="4"/>
  <c r="G786" i="4"/>
  <c r="E785" i="4"/>
  <c r="N785" i="4"/>
  <c r="F785" i="4"/>
  <c r="G785" i="4"/>
  <c r="E784" i="4"/>
  <c r="N784" i="4"/>
  <c r="F784" i="4"/>
  <c r="G784" i="4"/>
  <c r="E783" i="4"/>
  <c r="N783" i="4"/>
  <c r="O783" i="4" s="1"/>
  <c r="F783" i="4"/>
  <c r="G783" i="4"/>
  <c r="E782" i="4"/>
  <c r="N782" i="4"/>
  <c r="F782" i="4"/>
  <c r="G782" i="4"/>
  <c r="E781" i="4"/>
  <c r="N781" i="4"/>
  <c r="F781" i="4"/>
  <c r="G781" i="4"/>
  <c r="E780" i="4"/>
  <c r="N780" i="4"/>
  <c r="O780" i="4" s="1"/>
  <c r="F780" i="4"/>
  <c r="G780" i="4"/>
  <c r="E779" i="4"/>
  <c r="N779" i="4"/>
  <c r="O779" i="4" s="1"/>
  <c r="F779" i="4"/>
  <c r="G779" i="4"/>
  <c r="E778" i="4"/>
  <c r="N778" i="4"/>
  <c r="F778" i="4"/>
  <c r="G778" i="4"/>
  <c r="E777" i="4"/>
  <c r="N777" i="4"/>
  <c r="F777" i="4"/>
  <c r="G777" i="4"/>
  <c r="E776" i="4"/>
  <c r="N776" i="4"/>
  <c r="O776" i="4" s="1"/>
  <c r="F776" i="4"/>
  <c r="G776" i="4"/>
  <c r="E775" i="4"/>
  <c r="N775" i="4"/>
  <c r="O775" i="4" s="1"/>
  <c r="F775" i="4"/>
  <c r="G775" i="4"/>
  <c r="E774" i="4"/>
  <c r="N774" i="4"/>
  <c r="F774" i="4"/>
  <c r="G774" i="4"/>
  <c r="E773" i="4"/>
  <c r="N773" i="4"/>
  <c r="F773" i="4"/>
  <c r="G773" i="4"/>
  <c r="E772" i="4"/>
  <c r="N772" i="4"/>
  <c r="O772" i="4" s="1"/>
  <c r="F772" i="4"/>
  <c r="G772" i="4"/>
  <c r="E771" i="4"/>
  <c r="N771" i="4"/>
  <c r="O771" i="4" s="1"/>
  <c r="F771" i="4"/>
  <c r="G771" i="4"/>
  <c r="E770" i="4"/>
  <c r="N770" i="4"/>
  <c r="F770" i="4"/>
  <c r="G770" i="4"/>
  <c r="E769" i="4"/>
  <c r="N769" i="4"/>
  <c r="F769" i="4"/>
  <c r="G769" i="4"/>
  <c r="E768" i="4"/>
  <c r="N768" i="4"/>
  <c r="O768" i="4" s="1"/>
  <c r="F768" i="4"/>
  <c r="G768" i="4"/>
  <c r="E767" i="4"/>
  <c r="N767" i="4"/>
  <c r="O767" i="4" s="1"/>
  <c r="F767" i="4"/>
  <c r="G767" i="4"/>
  <c r="E766" i="4"/>
  <c r="N766" i="4"/>
  <c r="F766" i="4"/>
  <c r="G766" i="4"/>
  <c r="E765" i="4"/>
  <c r="N765" i="4"/>
  <c r="F765" i="4"/>
  <c r="G765" i="4"/>
  <c r="E764" i="4"/>
  <c r="N764" i="4"/>
  <c r="O764" i="4" s="1"/>
  <c r="F764" i="4"/>
  <c r="G764" i="4"/>
  <c r="E763" i="4"/>
  <c r="N763" i="4"/>
  <c r="O763" i="4" s="1"/>
  <c r="F763" i="4"/>
  <c r="G763" i="4"/>
  <c r="E762" i="4"/>
  <c r="N762" i="4"/>
  <c r="F762" i="4"/>
  <c r="G762" i="4"/>
  <c r="E761" i="4"/>
  <c r="N761" i="4"/>
  <c r="F761" i="4"/>
  <c r="G761" i="4"/>
  <c r="E760" i="4"/>
  <c r="N760" i="4"/>
  <c r="O760" i="4" s="1"/>
  <c r="F760" i="4"/>
  <c r="G760" i="4"/>
  <c r="E759" i="4"/>
  <c r="N759" i="4"/>
  <c r="O759" i="4" s="1"/>
  <c r="F759" i="4"/>
  <c r="G759" i="4"/>
  <c r="E758" i="4"/>
  <c r="N758" i="4"/>
  <c r="F758" i="4"/>
  <c r="G758" i="4"/>
  <c r="E757" i="4"/>
  <c r="N757" i="4"/>
  <c r="F757" i="4"/>
  <c r="G757" i="4"/>
  <c r="E756" i="4"/>
  <c r="N756" i="4"/>
  <c r="O756" i="4" s="1"/>
  <c r="F756" i="4"/>
  <c r="G756" i="4"/>
  <c r="E755" i="4"/>
  <c r="N755" i="4"/>
  <c r="O755" i="4" s="1"/>
  <c r="F755" i="4"/>
  <c r="G755" i="4"/>
  <c r="E754" i="4"/>
  <c r="N754" i="4"/>
  <c r="F754" i="4"/>
  <c r="G754" i="4"/>
  <c r="E753" i="4"/>
  <c r="N753" i="4"/>
  <c r="F753" i="4"/>
  <c r="G753" i="4"/>
  <c r="E752" i="4"/>
  <c r="N752" i="4"/>
  <c r="O752" i="4" s="1"/>
  <c r="F752" i="4"/>
  <c r="G752" i="4"/>
  <c r="E751" i="4"/>
  <c r="N751" i="4"/>
  <c r="O751" i="4" s="1"/>
  <c r="F751" i="4"/>
  <c r="G751" i="4"/>
  <c r="E750" i="4"/>
  <c r="N750" i="4"/>
  <c r="F750" i="4"/>
  <c r="G750" i="4"/>
  <c r="E749" i="4"/>
  <c r="N749" i="4"/>
  <c r="F749" i="4"/>
  <c r="G749" i="4"/>
  <c r="E748" i="4"/>
  <c r="N748" i="4"/>
  <c r="O748" i="4" s="1"/>
  <c r="F748" i="4"/>
  <c r="G748" i="4"/>
  <c r="E747" i="4"/>
  <c r="N747" i="4"/>
  <c r="O747" i="4" s="1"/>
  <c r="F747" i="4"/>
  <c r="G747" i="4"/>
  <c r="E746" i="4"/>
  <c r="N746" i="4"/>
  <c r="F746" i="4"/>
  <c r="G746" i="4"/>
  <c r="E745" i="4"/>
  <c r="N745" i="4"/>
  <c r="F745" i="4"/>
  <c r="G745" i="4"/>
  <c r="E744" i="4"/>
  <c r="N744" i="4"/>
  <c r="F744" i="4"/>
  <c r="G744" i="4"/>
  <c r="E743" i="4"/>
  <c r="N743" i="4"/>
  <c r="O743" i="4" s="1"/>
  <c r="F743" i="4"/>
  <c r="G743" i="4"/>
  <c r="E742" i="4"/>
  <c r="F742" i="4"/>
  <c r="G742" i="4"/>
  <c r="E741" i="4"/>
  <c r="N741" i="4"/>
  <c r="F741" i="4"/>
  <c r="G741" i="4"/>
  <c r="E740" i="4"/>
  <c r="N740" i="4"/>
  <c r="F740" i="4"/>
  <c r="G740" i="4"/>
  <c r="E739" i="4"/>
  <c r="N739" i="4"/>
  <c r="O739" i="4" s="1"/>
  <c r="F739" i="4"/>
  <c r="G739" i="4"/>
  <c r="E738" i="4"/>
  <c r="F738" i="4"/>
  <c r="G738" i="4"/>
  <c r="E737" i="4"/>
  <c r="N737" i="4"/>
  <c r="F737" i="4"/>
  <c r="G737" i="4"/>
  <c r="E736" i="4"/>
  <c r="N736" i="4"/>
  <c r="F736" i="4"/>
  <c r="G736" i="4"/>
  <c r="E735" i="4"/>
  <c r="N735" i="4"/>
  <c r="O735" i="4" s="1"/>
  <c r="F735" i="4"/>
  <c r="G735" i="4"/>
  <c r="E734" i="4"/>
  <c r="F734" i="4"/>
  <c r="G734" i="4"/>
  <c r="E733" i="4"/>
  <c r="N733" i="4"/>
  <c r="F733" i="4"/>
  <c r="G733" i="4"/>
  <c r="E732" i="4"/>
  <c r="N732" i="4"/>
  <c r="O732" i="4" s="1"/>
  <c r="F732" i="4"/>
  <c r="G732" i="4"/>
  <c r="E731" i="4"/>
  <c r="N731" i="4"/>
  <c r="O731" i="4" s="1"/>
  <c r="F731" i="4"/>
  <c r="G731" i="4"/>
  <c r="E730" i="4"/>
  <c r="F730" i="4"/>
  <c r="G730" i="4"/>
  <c r="E729" i="4"/>
  <c r="N729" i="4"/>
  <c r="F729" i="4"/>
  <c r="G729" i="4"/>
  <c r="E728" i="4"/>
  <c r="F728" i="4"/>
  <c r="G728" i="4"/>
  <c r="E727" i="4"/>
  <c r="N727" i="4"/>
  <c r="O727" i="4" s="1"/>
  <c r="F727" i="4"/>
  <c r="G727" i="4"/>
  <c r="E726" i="4"/>
  <c r="F726" i="4"/>
  <c r="G726" i="4"/>
  <c r="E725" i="4"/>
  <c r="N725" i="4"/>
  <c r="F725" i="4"/>
  <c r="G725" i="4"/>
  <c r="E724" i="4"/>
  <c r="N724" i="4"/>
  <c r="O724" i="4" s="1"/>
  <c r="F724" i="4"/>
  <c r="G724" i="4"/>
  <c r="E723" i="4"/>
  <c r="N723" i="4"/>
  <c r="O723" i="4" s="1"/>
  <c r="F723" i="4"/>
  <c r="G723" i="4"/>
  <c r="E722" i="4"/>
  <c r="F722" i="4"/>
  <c r="G722" i="4"/>
  <c r="E721" i="4"/>
  <c r="N721" i="4"/>
  <c r="F721" i="4"/>
  <c r="G721" i="4"/>
  <c r="E720" i="4"/>
  <c r="N720" i="4"/>
  <c r="F720" i="4"/>
  <c r="G720" i="4"/>
  <c r="E719" i="4"/>
  <c r="N719" i="4"/>
  <c r="O719" i="4" s="1"/>
  <c r="F719" i="4"/>
  <c r="G719" i="4"/>
  <c r="E718" i="4"/>
  <c r="F718" i="4"/>
  <c r="G718" i="4"/>
  <c r="E717" i="4"/>
  <c r="F717" i="4"/>
  <c r="G717" i="4"/>
  <c r="E716" i="4"/>
  <c r="F716" i="4"/>
  <c r="G716" i="4"/>
  <c r="E715" i="4"/>
  <c r="N715" i="4"/>
  <c r="O715" i="4" s="1"/>
  <c r="F715" i="4"/>
  <c r="G715" i="4"/>
  <c r="E714" i="4"/>
  <c r="F714" i="4"/>
  <c r="G714" i="4"/>
  <c r="E713" i="4"/>
  <c r="N713" i="4"/>
  <c r="F713" i="4"/>
  <c r="G713" i="4"/>
  <c r="E712" i="4"/>
  <c r="N712" i="4"/>
  <c r="F712" i="4"/>
  <c r="G712" i="4"/>
  <c r="E711" i="4"/>
  <c r="N711" i="4"/>
  <c r="O711" i="4" s="1"/>
  <c r="F711" i="4"/>
  <c r="G711" i="4"/>
  <c r="E710" i="4"/>
  <c r="F710" i="4"/>
  <c r="G710" i="4"/>
  <c r="E709" i="4"/>
  <c r="N709" i="4"/>
  <c r="F709" i="4"/>
  <c r="G709" i="4"/>
  <c r="E708" i="4"/>
  <c r="N708" i="4"/>
  <c r="F708" i="4"/>
  <c r="G708" i="4"/>
  <c r="E707" i="4"/>
  <c r="N707" i="4"/>
  <c r="O707" i="4" s="1"/>
  <c r="F707" i="4"/>
  <c r="G707" i="4"/>
  <c r="E706" i="4"/>
  <c r="F706" i="4"/>
  <c r="G706" i="4"/>
  <c r="E705" i="4"/>
  <c r="F705" i="4"/>
  <c r="G705" i="4"/>
  <c r="E704" i="4"/>
  <c r="F704" i="4"/>
  <c r="G704" i="4"/>
  <c r="E703" i="4"/>
  <c r="F703" i="4"/>
  <c r="G703" i="4"/>
  <c r="E702" i="4"/>
  <c r="F702" i="4"/>
  <c r="G702" i="4"/>
  <c r="E701" i="4"/>
  <c r="F701" i="4"/>
  <c r="G701" i="4"/>
  <c r="E700" i="4"/>
  <c r="N700" i="4"/>
  <c r="F700" i="4"/>
  <c r="G700" i="4"/>
  <c r="E699" i="4"/>
  <c r="F699" i="4"/>
  <c r="G699" i="4"/>
  <c r="E698" i="4"/>
  <c r="F698" i="4"/>
  <c r="G698" i="4"/>
  <c r="E697" i="4"/>
  <c r="F697" i="4"/>
  <c r="G697" i="4"/>
  <c r="E696" i="4"/>
  <c r="F696" i="4"/>
  <c r="G696" i="4"/>
  <c r="E695" i="4"/>
  <c r="F695" i="4"/>
  <c r="G695" i="4"/>
  <c r="E694" i="4"/>
  <c r="F694" i="4"/>
  <c r="G694" i="4"/>
  <c r="E693" i="4"/>
  <c r="F693" i="4"/>
  <c r="G693" i="4"/>
  <c r="E692" i="4"/>
  <c r="N692" i="4"/>
  <c r="F692" i="4"/>
  <c r="G692" i="4"/>
  <c r="E691" i="4"/>
  <c r="N691" i="4"/>
  <c r="F691" i="4"/>
  <c r="G691" i="4"/>
  <c r="E690" i="4"/>
  <c r="F690" i="4"/>
  <c r="G690" i="4"/>
  <c r="E689" i="4"/>
  <c r="F689" i="4"/>
  <c r="G689" i="4"/>
  <c r="E688" i="4"/>
  <c r="N688" i="4"/>
  <c r="O688" i="4" s="1"/>
  <c r="F688" i="4"/>
  <c r="G688" i="4"/>
  <c r="E687" i="4"/>
  <c r="F687" i="4"/>
  <c r="G687" i="4"/>
  <c r="E686" i="4"/>
  <c r="F686" i="4"/>
  <c r="G686" i="4"/>
  <c r="E685" i="4"/>
  <c r="F685" i="4"/>
  <c r="G685" i="4"/>
  <c r="E684" i="4"/>
  <c r="F684" i="4"/>
  <c r="G684" i="4"/>
  <c r="E683" i="4"/>
  <c r="F683" i="4"/>
  <c r="G683" i="4"/>
  <c r="E682" i="4"/>
  <c r="F682" i="4"/>
  <c r="G682" i="4"/>
  <c r="E681" i="4"/>
  <c r="F681" i="4"/>
  <c r="G681" i="4"/>
  <c r="E680" i="4"/>
  <c r="F680" i="4"/>
  <c r="G680" i="4"/>
  <c r="E679" i="4"/>
  <c r="F679" i="4"/>
  <c r="G679" i="4"/>
  <c r="E678" i="4"/>
  <c r="F678" i="4"/>
  <c r="G678" i="4"/>
  <c r="E677" i="4"/>
  <c r="F677" i="4"/>
  <c r="G677" i="4"/>
  <c r="E676" i="4"/>
  <c r="F676" i="4"/>
  <c r="G676" i="4"/>
  <c r="E675" i="4"/>
  <c r="N675" i="4"/>
  <c r="F675" i="4"/>
  <c r="G675" i="4"/>
  <c r="E674" i="4"/>
  <c r="F674" i="4"/>
  <c r="G674" i="4"/>
  <c r="E673" i="4"/>
  <c r="F673" i="4"/>
  <c r="G673" i="4"/>
  <c r="E672" i="4"/>
  <c r="N672" i="4"/>
  <c r="F672" i="4"/>
  <c r="G672" i="4"/>
  <c r="E671" i="4"/>
  <c r="F671" i="4"/>
  <c r="G671" i="4"/>
  <c r="E670" i="4"/>
  <c r="N670" i="4"/>
  <c r="O670" i="4" s="1"/>
  <c r="F670" i="4"/>
  <c r="G670" i="4"/>
  <c r="E669" i="4"/>
  <c r="F669" i="4"/>
  <c r="G669" i="4"/>
  <c r="E668" i="4"/>
  <c r="N668" i="4"/>
  <c r="F668" i="4"/>
  <c r="G668" i="4"/>
  <c r="E667" i="4"/>
  <c r="N667" i="4"/>
  <c r="O667" i="4" s="1"/>
  <c r="F667" i="4"/>
  <c r="G667" i="4"/>
  <c r="E666" i="4"/>
  <c r="N666" i="4"/>
  <c r="O666" i="4" s="1"/>
  <c r="F666" i="4"/>
  <c r="G666" i="4"/>
  <c r="E665" i="4"/>
  <c r="F665" i="4"/>
  <c r="G665" i="4"/>
  <c r="E664" i="4"/>
  <c r="N664" i="4"/>
  <c r="F664" i="4"/>
  <c r="G664" i="4"/>
  <c r="E663" i="4"/>
  <c r="N663" i="4"/>
  <c r="O663" i="4" s="1"/>
  <c r="F663" i="4"/>
  <c r="G663" i="4"/>
  <c r="E662" i="4"/>
  <c r="N662" i="4"/>
  <c r="O662" i="4" s="1"/>
  <c r="F662" i="4"/>
  <c r="G662" i="4"/>
  <c r="E661" i="4"/>
  <c r="F661" i="4"/>
  <c r="G661" i="4"/>
  <c r="E660" i="4"/>
  <c r="N660" i="4"/>
  <c r="F660" i="4"/>
  <c r="G660" i="4"/>
  <c r="E659" i="4"/>
  <c r="N659" i="4"/>
  <c r="O659" i="4" s="1"/>
  <c r="F659" i="4"/>
  <c r="G659" i="4"/>
  <c r="E658" i="4"/>
  <c r="N658" i="4"/>
  <c r="O658" i="4" s="1"/>
  <c r="F658" i="4"/>
  <c r="G658" i="4"/>
  <c r="E657" i="4"/>
  <c r="F657" i="4"/>
  <c r="G657" i="4"/>
  <c r="E656" i="4"/>
  <c r="N656" i="4"/>
  <c r="F656" i="4"/>
  <c r="G656" i="4"/>
  <c r="E655" i="4"/>
  <c r="N655" i="4"/>
  <c r="O655" i="4" s="1"/>
  <c r="F655" i="4"/>
  <c r="G655" i="4"/>
  <c r="E654" i="4"/>
  <c r="N654" i="4"/>
  <c r="O654" i="4" s="1"/>
  <c r="F654" i="4"/>
  <c r="G654" i="4"/>
  <c r="E653" i="4"/>
  <c r="F653" i="4"/>
  <c r="G653" i="4"/>
  <c r="E652" i="4"/>
  <c r="N652" i="4"/>
  <c r="F652" i="4"/>
  <c r="G652" i="4"/>
  <c r="E651" i="4"/>
  <c r="F651" i="4"/>
  <c r="G651" i="4"/>
  <c r="E650" i="4"/>
  <c r="N650" i="4"/>
  <c r="O650" i="4" s="1"/>
  <c r="F650" i="4"/>
  <c r="G650" i="4"/>
  <c r="E649" i="4"/>
  <c r="F649" i="4"/>
  <c r="G649" i="4"/>
  <c r="E648" i="4"/>
  <c r="N648" i="4"/>
  <c r="F648" i="4"/>
  <c r="G648" i="4"/>
  <c r="E647" i="4"/>
  <c r="F647" i="4"/>
  <c r="G647" i="4"/>
  <c r="E646" i="4"/>
  <c r="N646" i="4"/>
  <c r="O646" i="4" s="1"/>
  <c r="F646" i="4"/>
  <c r="G646" i="4"/>
  <c r="E645" i="4"/>
  <c r="F645" i="4"/>
  <c r="G645" i="4"/>
  <c r="E644" i="4"/>
  <c r="N644" i="4"/>
  <c r="F644" i="4"/>
  <c r="G644" i="4"/>
  <c r="E643" i="4"/>
  <c r="F643" i="4"/>
  <c r="G643" i="4"/>
  <c r="E642" i="4"/>
  <c r="N642" i="4"/>
  <c r="O642" i="4" s="1"/>
  <c r="F642" i="4"/>
  <c r="G642" i="4"/>
  <c r="E641" i="4"/>
  <c r="F641" i="4"/>
  <c r="G641" i="4"/>
  <c r="E640" i="4"/>
  <c r="N640" i="4"/>
  <c r="F640" i="4"/>
  <c r="G640" i="4"/>
  <c r="E639" i="4"/>
  <c r="N639" i="4"/>
  <c r="F639" i="4"/>
  <c r="G639" i="4"/>
  <c r="E638" i="4"/>
  <c r="N638" i="4"/>
  <c r="O638" i="4" s="1"/>
  <c r="F638" i="4"/>
  <c r="G638" i="4"/>
  <c r="E637" i="4"/>
  <c r="F637" i="4"/>
  <c r="G637" i="4"/>
  <c r="E636" i="4"/>
  <c r="N636" i="4"/>
  <c r="F636" i="4"/>
  <c r="G636" i="4"/>
  <c r="E635" i="4"/>
  <c r="N635" i="4"/>
  <c r="O635" i="4" s="1"/>
  <c r="F635" i="4"/>
  <c r="G635" i="4"/>
  <c r="E634" i="4"/>
  <c r="N634" i="4"/>
  <c r="O634" i="4" s="1"/>
  <c r="F634" i="4"/>
  <c r="G634" i="4"/>
  <c r="E633" i="4"/>
  <c r="F633" i="4"/>
  <c r="G633" i="4"/>
  <c r="E632" i="4"/>
  <c r="N632" i="4"/>
  <c r="F632" i="4"/>
  <c r="G632" i="4"/>
  <c r="E631" i="4"/>
  <c r="N631" i="4"/>
  <c r="F631" i="4"/>
  <c r="G631" i="4"/>
  <c r="E630" i="4"/>
  <c r="N630" i="4"/>
  <c r="O630" i="4" s="1"/>
  <c r="F630" i="4"/>
  <c r="G630" i="4"/>
  <c r="E629" i="4"/>
  <c r="F629" i="4"/>
  <c r="G629" i="4"/>
  <c r="E628" i="4"/>
  <c r="N628" i="4"/>
  <c r="F628" i="4"/>
  <c r="G628" i="4"/>
  <c r="E627" i="4"/>
  <c r="F627" i="4"/>
  <c r="G627" i="4"/>
  <c r="E626" i="4"/>
  <c r="N626" i="4"/>
  <c r="O626" i="4" s="1"/>
  <c r="F626" i="4"/>
  <c r="G626" i="4"/>
  <c r="E625" i="4"/>
  <c r="F625" i="4"/>
  <c r="G625" i="4"/>
  <c r="E624" i="4"/>
  <c r="N624" i="4"/>
  <c r="F624" i="4"/>
  <c r="G624" i="4"/>
  <c r="E623" i="4"/>
  <c r="F623" i="4"/>
  <c r="G623" i="4"/>
  <c r="E622" i="4"/>
  <c r="N622" i="4"/>
  <c r="O622" i="4" s="1"/>
  <c r="F622" i="4"/>
  <c r="G622" i="4"/>
  <c r="E621" i="4"/>
  <c r="F621" i="4"/>
  <c r="G621" i="4"/>
  <c r="E620" i="4"/>
  <c r="N620" i="4"/>
  <c r="F620" i="4"/>
  <c r="G620" i="4"/>
  <c r="E619" i="4"/>
  <c r="F619" i="4"/>
  <c r="G619" i="4"/>
  <c r="E618" i="4"/>
  <c r="N618" i="4"/>
  <c r="O618" i="4" s="1"/>
  <c r="F618" i="4"/>
  <c r="G618" i="4"/>
  <c r="E617" i="4"/>
  <c r="F617" i="4"/>
  <c r="G617" i="4"/>
  <c r="E616" i="4"/>
  <c r="N616" i="4"/>
  <c r="F616" i="4"/>
  <c r="G616" i="4"/>
  <c r="E615" i="4"/>
  <c r="F615" i="4"/>
  <c r="G615" i="4"/>
  <c r="E614" i="4"/>
  <c r="N614" i="4"/>
  <c r="O614" i="4" s="1"/>
  <c r="F614" i="4"/>
  <c r="G614" i="4"/>
  <c r="E613" i="4"/>
  <c r="F613" i="4"/>
  <c r="G613" i="4"/>
  <c r="E612" i="4"/>
  <c r="N612" i="4"/>
  <c r="F612" i="4"/>
  <c r="G612" i="4"/>
  <c r="E611" i="4"/>
  <c r="F611" i="4"/>
  <c r="G611" i="4"/>
  <c r="E610" i="4"/>
  <c r="N610" i="4"/>
  <c r="O610" i="4" s="1"/>
  <c r="F610" i="4"/>
  <c r="G610" i="4"/>
  <c r="E609" i="4"/>
  <c r="F609" i="4"/>
  <c r="G609" i="4"/>
  <c r="E608" i="4"/>
  <c r="N608" i="4"/>
  <c r="F608" i="4"/>
  <c r="G608" i="4"/>
  <c r="E607" i="4"/>
  <c r="N607" i="4"/>
  <c r="F607" i="4"/>
  <c r="G607" i="4"/>
  <c r="E606" i="4"/>
  <c r="N606" i="4"/>
  <c r="O606" i="4" s="1"/>
  <c r="F606" i="4"/>
  <c r="G606" i="4"/>
  <c r="E605" i="4"/>
  <c r="F605" i="4"/>
  <c r="G605" i="4"/>
  <c r="E604" i="4"/>
  <c r="N604" i="4"/>
  <c r="F604" i="4"/>
  <c r="G604" i="4"/>
  <c r="E603" i="4"/>
  <c r="N603" i="4"/>
  <c r="O603" i="4" s="1"/>
  <c r="F603" i="4"/>
  <c r="G603" i="4"/>
  <c r="E602" i="4"/>
  <c r="N602" i="4"/>
  <c r="O602" i="4" s="1"/>
  <c r="F602" i="4"/>
  <c r="G602" i="4"/>
  <c r="E601" i="4"/>
  <c r="F601" i="4"/>
  <c r="G601" i="4"/>
  <c r="E600" i="4"/>
  <c r="N600" i="4"/>
  <c r="F600" i="4"/>
  <c r="G600" i="4"/>
  <c r="E599" i="4"/>
  <c r="N599" i="4"/>
  <c r="O599" i="4" s="1"/>
  <c r="F599" i="4"/>
  <c r="G599" i="4"/>
  <c r="E598" i="4"/>
  <c r="N598" i="4"/>
  <c r="O598" i="4" s="1"/>
  <c r="F598" i="4"/>
  <c r="G598" i="4"/>
  <c r="E597" i="4"/>
  <c r="F597" i="4"/>
  <c r="G597" i="4"/>
  <c r="E596" i="4"/>
  <c r="N596" i="4"/>
  <c r="F596" i="4"/>
  <c r="G596" i="4"/>
  <c r="E595" i="4"/>
  <c r="N595" i="4"/>
  <c r="O595" i="4" s="1"/>
  <c r="F595" i="4"/>
  <c r="G595" i="4"/>
  <c r="E594" i="4"/>
  <c r="N594" i="4"/>
  <c r="O594" i="4" s="1"/>
  <c r="F594" i="4"/>
  <c r="G594" i="4"/>
  <c r="E593" i="4"/>
  <c r="F593" i="4"/>
  <c r="G593" i="4"/>
  <c r="E592" i="4"/>
  <c r="N592" i="4"/>
  <c r="F592" i="4"/>
  <c r="G592" i="4"/>
  <c r="E591" i="4"/>
  <c r="F591" i="4"/>
  <c r="G591" i="4"/>
  <c r="E590" i="4"/>
  <c r="N590" i="4"/>
  <c r="O590" i="4" s="1"/>
  <c r="F590" i="4"/>
  <c r="G590" i="4"/>
  <c r="E589" i="4"/>
  <c r="F589" i="4"/>
  <c r="G589" i="4"/>
  <c r="E588" i="4"/>
  <c r="N588" i="4"/>
  <c r="F588" i="4"/>
  <c r="G588" i="4"/>
  <c r="E587" i="4"/>
  <c r="N587" i="4"/>
  <c r="O587" i="4" s="1"/>
  <c r="F587" i="4"/>
  <c r="G587" i="4"/>
  <c r="E586" i="4"/>
  <c r="N586" i="4"/>
  <c r="O586" i="4" s="1"/>
  <c r="F586" i="4"/>
  <c r="G586" i="4"/>
  <c r="E585" i="4"/>
  <c r="F585" i="4"/>
  <c r="G585" i="4"/>
  <c r="E584" i="4"/>
  <c r="N584" i="4"/>
  <c r="F584" i="4"/>
  <c r="G584" i="4"/>
  <c r="E583" i="4"/>
  <c r="N583" i="4"/>
  <c r="O583" i="4" s="1"/>
  <c r="F583" i="4"/>
  <c r="G583" i="4"/>
  <c r="E582" i="4"/>
  <c r="N582" i="4"/>
  <c r="O582" i="4" s="1"/>
  <c r="F582" i="4"/>
  <c r="G582" i="4"/>
  <c r="E581" i="4"/>
  <c r="F581" i="4"/>
  <c r="G581" i="4"/>
  <c r="E580" i="4"/>
  <c r="N580" i="4"/>
  <c r="F580" i="4"/>
  <c r="G580" i="4"/>
  <c r="E579" i="4"/>
  <c r="N579" i="4"/>
  <c r="O579" i="4" s="1"/>
  <c r="F579" i="4"/>
  <c r="G579" i="4"/>
  <c r="E578" i="4"/>
  <c r="N578" i="4"/>
  <c r="O578" i="4" s="1"/>
  <c r="F578" i="4"/>
  <c r="G578" i="4"/>
  <c r="E577" i="4"/>
  <c r="F577" i="4"/>
  <c r="G577" i="4"/>
  <c r="E576" i="4"/>
  <c r="N576" i="4"/>
  <c r="F576" i="4"/>
  <c r="G576" i="4"/>
  <c r="E575" i="4"/>
  <c r="N575" i="4"/>
  <c r="O575" i="4" s="1"/>
  <c r="F575" i="4"/>
  <c r="G575" i="4"/>
  <c r="E574" i="4"/>
  <c r="N574" i="4"/>
  <c r="O574" i="4" s="1"/>
  <c r="F574" i="4"/>
  <c r="G574" i="4"/>
  <c r="E573" i="4"/>
  <c r="F573" i="4"/>
  <c r="G573" i="4"/>
  <c r="E572" i="4"/>
  <c r="N572" i="4"/>
  <c r="F572" i="4"/>
  <c r="G572" i="4"/>
  <c r="E571" i="4"/>
  <c r="N571" i="4"/>
  <c r="O571" i="4" s="1"/>
  <c r="F571" i="4"/>
  <c r="G571" i="4"/>
  <c r="E570" i="4"/>
  <c r="N570" i="4"/>
  <c r="O570" i="4" s="1"/>
  <c r="F570" i="4"/>
  <c r="G570" i="4"/>
  <c r="E569" i="4"/>
  <c r="F569" i="4"/>
  <c r="G569" i="4"/>
  <c r="E568" i="4"/>
  <c r="N568" i="4"/>
  <c r="F568" i="4"/>
  <c r="G568" i="4"/>
  <c r="E567" i="4"/>
  <c r="N567" i="4"/>
  <c r="O567" i="4" s="1"/>
  <c r="F567" i="4"/>
  <c r="G567" i="4"/>
  <c r="E566" i="4"/>
  <c r="N566" i="4"/>
  <c r="O566" i="4" s="1"/>
  <c r="F566" i="4"/>
  <c r="G566" i="4"/>
  <c r="E565" i="4"/>
  <c r="F565" i="4"/>
  <c r="G565" i="4"/>
  <c r="E564" i="4"/>
  <c r="N564" i="4"/>
  <c r="F564" i="4"/>
  <c r="G564" i="4"/>
  <c r="E563" i="4"/>
  <c r="N563" i="4"/>
  <c r="O563" i="4" s="1"/>
  <c r="F563" i="4"/>
  <c r="G563" i="4"/>
  <c r="E562" i="4"/>
  <c r="N562" i="4"/>
  <c r="O562" i="4" s="1"/>
  <c r="F562" i="4"/>
  <c r="G562" i="4"/>
  <c r="E561" i="4"/>
  <c r="F561" i="4"/>
  <c r="G561" i="4"/>
  <c r="E560" i="4"/>
  <c r="N560" i="4"/>
  <c r="F560" i="4"/>
  <c r="G560" i="4"/>
  <c r="E559" i="4"/>
  <c r="N559" i="4"/>
  <c r="O559" i="4" s="1"/>
  <c r="F559" i="4"/>
  <c r="G559" i="4"/>
  <c r="E558" i="4"/>
  <c r="N558" i="4"/>
  <c r="O558" i="4" s="1"/>
  <c r="F558" i="4"/>
  <c r="G558" i="4"/>
  <c r="E557" i="4"/>
  <c r="F557" i="4"/>
  <c r="G557" i="4"/>
  <c r="E556" i="4"/>
  <c r="N556" i="4"/>
  <c r="F556" i="4"/>
  <c r="G556" i="4"/>
  <c r="E555" i="4"/>
  <c r="N555" i="4"/>
  <c r="O555" i="4" s="1"/>
  <c r="F555" i="4"/>
  <c r="G555" i="4"/>
  <c r="E554" i="4"/>
  <c r="N554" i="4"/>
  <c r="O554" i="4" s="1"/>
  <c r="F554" i="4"/>
  <c r="G554" i="4"/>
  <c r="E553" i="4"/>
  <c r="F553" i="4"/>
  <c r="G553" i="4"/>
  <c r="E552" i="4"/>
  <c r="N552" i="4"/>
  <c r="F552" i="4"/>
  <c r="G552" i="4"/>
  <c r="E551" i="4"/>
  <c r="N551" i="4"/>
  <c r="O551" i="4" s="1"/>
  <c r="F551" i="4"/>
  <c r="G551" i="4"/>
  <c r="E550" i="4"/>
  <c r="N550" i="4"/>
  <c r="O550" i="4" s="1"/>
  <c r="F550" i="4"/>
  <c r="G550" i="4"/>
  <c r="E549" i="4"/>
  <c r="F549" i="4"/>
  <c r="G549" i="4"/>
  <c r="E548" i="4"/>
  <c r="N548" i="4"/>
  <c r="F548" i="4"/>
  <c r="G548" i="4"/>
  <c r="E547" i="4"/>
  <c r="N547" i="4"/>
  <c r="O547" i="4" s="1"/>
  <c r="F547" i="4"/>
  <c r="G547" i="4"/>
  <c r="E546" i="4"/>
  <c r="N546" i="4"/>
  <c r="O546" i="4" s="1"/>
  <c r="F546" i="4"/>
  <c r="G546" i="4"/>
  <c r="E545" i="4"/>
  <c r="F545" i="4"/>
  <c r="G545" i="4"/>
  <c r="E544" i="4"/>
  <c r="N544" i="4"/>
  <c r="F544" i="4"/>
  <c r="G544" i="4"/>
  <c r="E543" i="4"/>
  <c r="N543" i="4"/>
  <c r="O543" i="4" s="1"/>
  <c r="F543" i="4"/>
  <c r="G543" i="4"/>
  <c r="E542" i="4"/>
  <c r="N542" i="4"/>
  <c r="O542" i="4" s="1"/>
  <c r="F542" i="4"/>
  <c r="G542" i="4"/>
  <c r="E541" i="4"/>
  <c r="F541" i="4"/>
  <c r="G541" i="4"/>
  <c r="E540" i="4"/>
  <c r="N540" i="4"/>
  <c r="F540" i="4"/>
  <c r="G540" i="4"/>
  <c r="E539" i="4"/>
  <c r="N539" i="4"/>
  <c r="O539" i="4" s="1"/>
  <c r="F539" i="4"/>
  <c r="G539" i="4"/>
  <c r="E538" i="4"/>
  <c r="N538" i="4"/>
  <c r="O538" i="4" s="1"/>
  <c r="F538" i="4"/>
  <c r="G538" i="4"/>
  <c r="E537" i="4"/>
  <c r="N537" i="4"/>
  <c r="F537" i="4"/>
  <c r="G537" i="4"/>
  <c r="E536" i="4"/>
  <c r="F536" i="4"/>
  <c r="G536" i="4"/>
  <c r="E535" i="4"/>
  <c r="F535" i="4"/>
  <c r="G535" i="4"/>
  <c r="E534" i="4"/>
  <c r="F534" i="4"/>
  <c r="G534" i="4"/>
  <c r="E533" i="4"/>
  <c r="N533" i="4"/>
  <c r="F533" i="4"/>
  <c r="G533" i="4"/>
  <c r="E532" i="4"/>
  <c r="F532" i="4"/>
  <c r="G532" i="4"/>
  <c r="E531" i="4"/>
  <c r="F531" i="4"/>
  <c r="G531" i="4"/>
  <c r="E530" i="4"/>
  <c r="N530" i="4"/>
  <c r="O530" i="4" s="1"/>
  <c r="F530" i="4"/>
  <c r="G530" i="4"/>
  <c r="E529" i="4"/>
  <c r="F529" i="4"/>
  <c r="G529" i="4"/>
  <c r="E528" i="4"/>
  <c r="N528" i="4"/>
  <c r="O528" i="4" s="1"/>
  <c r="F528" i="4"/>
  <c r="G528" i="4"/>
  <c r="E527" i="4"/>
  <c r="N527" i="4"/>
  <c r="O527" i="4" s="1"/>
  <c r="F527" i="4"/>
  <c r="G527" i="4"/>
  <c r="E526" i="4"/>
  <c r="N526" i="4"/>
  <c r="O526" i="4" s="1"/>
  <c r="F526" i="4"/>
  <c r="G526" i="4"/>
  <c r="E525" i="4"/>
  <c r="F525" i="4"/>
  <c r="G525" i="4"/>
  <c r="E524" i="4"/>
  <c r="N524" i="4"/>
  <c r="F524" i="4"/>
  <c r="G524" i="4"/>
  <c r="E523" i="4"/>
  <c r="N523" i="4"/>
  <c r="F523" i="4"/>
  <c r="G523" i="4"/>
  <c r="E522" i="4"/>
  <c r="N522" i="4"/>
  <c r="O522" i="4" s="1"/>
  <c r="F522" i="4"/>
  <c r="G522" i="4"/>
  <c r="E521" i="4"/>
  <c r="F521" i="4"/>
  <c r="G521" i="4"/>
  <c r="E520" i="4"/>
  <c r="N520" i="4"/>
  <c r="F520" i="4"/>
  <c r="G520" i="4"/>
  <c r="E519" i="4"/>
  <c r="N519" i="4"/>
  <c r="O519" i="4" s="1"/>
  <c r="F519" i="4"/>
  <c r="G519" i="4"/>
  <c r="E518" i="4"/>
  <c r="N518" i="4"/>
  <c r="O518" i="4" s="1"/>
  <c r="F518" i="4"/>
  <c r="G518" i="4"/>
  <c r="E517" i="4"/>
  <c r="F517" i="4"/>
  <c r="G517" i="4"/>
  <c r="E516" i="4"/>
  <c r="N516" i="4"/>
  <c r="F516" i="4"/>
  <c r="G516" i="4"/>
  <c r="E515" i="4"/>
  <c r="F515" i="4"/>
  <c r="G515" i="4"/>
  <c r="E514" i="4"/>
  <c r="N514" i="4"/>
  <c r="O514" i="4" s="1"/>
  <c r="F514" i="4"/>
  <c r="G514" i="4"/>
  <c r="E513" i="4"/>
  <c r="F513" i="4"/>
  <c r="G513" i="4"/>
  <c r="E512" i="4"/>
  <c r="N512" i="4"/>
  <c r="F512" i="4"/>
  <c r="G512" i="4"/>
  <c r="E511" i="4"/>
  <c r="N511" i="4"/>
  <c r="O511" i="4" s="1"/>
  <c r="F511" i="4"/>
  <c r="G511" i="4"/>
  <c r="E510" i="4"/>
  <c r="N510" i="4"/>
  <c r="O510" i="4" s="1"/>
  <c r="F510" i="4"/>
  <c r="G510" i="4"/>
  <c r="E509" i="4"/>
  <c r="F509" i="4"/>
  <c r="G509" i="4"/>
  <c r="E508" i="4"/>
  <c r="N508" i="4"/>
  <c r="F508" i="4"/>
  <c r="G508" i="4"/>
  <c r="E507" i="4"/>
  <c r="N507" i="4"/>
  <c r="F507" i="4"/>
  <c r="G507" i="4"/>
  <c r="E506" i="4"/>
  <c r="N506" i="4"/>
  <c r="O506" i="4" s="1"/>
  <c r="F506" i="4"/>
  <c r="G506" i="4"/>
  <c r="E505" i="4"/>
  <c r="F505" i="4"/>
  <c r="G505" i="4"/>
  <c r="E504" i="4"/>
  <c r="N504" i="4"/>
  <c r="F504" i="4"/>
  <c r="G504" i="4"/>
  <c r="E503" i="4"/>
  <c r="N503" i="4"/>
  <c r="O503" i="4" s="1"/>
  <c r="F503" i="4"/>
  <c r="G503" i="4"/>
  <c r="E502" i="4"/>
  <c r="N502" i="4"/>
  <c r="O502" i="4" s="1"/>
  <c r="F502" i="4"/>
  <c r="G502" i="4"/>
  <c r="E501" i="4"/>
  <c r="F501" i="4"/>
  <c r="G501" i="4"/>
  <c r="E500" i="4"/>
  <c r="N500" i="4"/>
  <c r="F500" i="4"/>
  <c r="G500" i="4"/>
  <c r="E499" i="4"/>
  <c r="F499" i="4"/>
  <c r="G499" i="4"/>
  <c r="E498" i="4"/>
  <c r="N498" i="4"/>
  <c r="O498" i="4" s="1"/>
  <c r="F498" i="4"/>
  <c r="G498" i="4"/>
  <c r="E497" i="4"/>
  <c r="F497" i="4"/>
  <c r="G497" i="4"/>
  <c r="E496" i="4"/>
  <c r="N496" i="4"/>
  <c r="F496" i="4"/>
  <c r="G496" i="4"/>
  <c r="E495" i="4"/>
  <c r="N495" i="4"/>
  <c r="O495" i="4" s="1"/>
  <c r="F495" i="4"/>
  <c r="G495" i="4"/>
  <c r="E494" i="4"/>
  <c r="N494" i="4"/>
  <c r="O494" i="4" s="1"/>
  <c r="F494" i="4"/>
  <c r="G494" i="4"/>
  <c r="E493" i="4"/>
  <c r="F493" i="4"/>
  <c r="G493" i="4"/>
  <c r="E492" i="4"/>
  <c r="N492" i="4"/>
  <c r="F492" i="4"/>
  <c r="G492" i="4"/>
  <c r="E491" i="4"/>
  <c r="N491" i="4"/>
  <c r="F491" i="4"/>
  <c r="G491" i="4"/>
  <c r="E490" i="4"/>
  <c r="N490" i="4"/>
  <c r="O490" i="4" s="1"/>
  <c r="F490" i="4"/>
  <c r="G490" i="4"/>
  <c r="E489" i="4"/>
  <c r="F489" i="4"/>
  <c r="G489" i="4"/>
  <c r="E488" i="4"/>
  <c r="N488" i="4"/>
  <c r="F488" i="4"/>
  <c r="G488" i="4"/>
  <c r="E487" i="4"/>
  <c r="N487" i="4"/>
  <c r="O487" i="4" s="1"/>
  <c r="F487" i="4"/>
  <c r="G487" i="4"/>
  <c r="E486" i="4"/>
  <c r="N486" i="4"/>
  <c r="O486" i="4" s="1"/>
  <c r="F486" i="4"/>
  <c r="G486" i="4"/>
  <c r="E485" i="4"/>
  <c r="F485" i="4"/>
  <c r="G485" i="4"/>
  <c r="E484" i="4"/>
  <c r="N484" i="4"/>
  <c r="F484" i="4"/>
  <c r="G484" i="4"/>
  <c r="E483" i="4"/>
  <c r="F483" i="4"/>
  <c r="G483" i="4"/>
  <c r="E482" i="4"/>
  <c r="N482" i="4"/>
  <c r="O482" i="4" s="1"/>
  <c r="F482" i="4"/>
  <c r="G482" i="4"/>
  <c r="E481" i="4"/>
  <c r="F481" i="4"/>
  <c r="G481" i="4"/>
  <c r="E480" i="4"/>
  <c r="F480" i="4"/>
  <c r="G480" i="4"/>
  <c r="E479" i="4"/>
  <c r="N479" i="4"/>
  <c r="O479" i="4" s="1"/>
  <c r="F479" i="4"/>
  <c r="G479" i="4"/>
  <c r="E478" i="4"/>
  <c r="N478" i="4"/>
  <c r="O478" i="4" s="1"/>
  <c r="F478" i="4"/>
  <c r="G478" i="4"/>
  <c r="E477" i="4"/>
  <c r="F477" i="4"/>
  <c r="G477" i="4"/>
  <c r="E476" i="4"/>
  <c r="N476" i="4"/>
  <c r="F476" i="4"/>
  <c r="G476" i="4"/>
  <c r="E475" i="4"/>
  <c r="N475" i="4"/>
  <c r="F475" i="4"/>
  <c r="G475" i="4"/>
  <c r="E474" i="4"/>
  <c r="N474" i="4"/>
  <c r="O474" i="4" s="1"/>
  <c r="F474" i="4"/>
  <c r="G474" i="4"/>
  <c r="E473" i="4"/>
  <c r="F473" i="4"/>
  <c r="G473" i="4"/>
  <c r="E472" i="4"/>
  <c r="N472" i="4"/>
  <c r="F472" i="4"/>
  <c r="G472" i="4"/>
  <c r="E471" i="4"/>
  <c r="N471" i="4"/>
  <c r="O471" i="4" s="1"/>
  <c r="F471" i="4"/>
  <c r="G471" i="4"/>
  <c r="E470" i="4"/>
  <c r="N470" i="4"/>
  <c r="O470" i="4" s="1"/>
  <c r="F470" i="4"/>
  <c r="G470" i="4"/>
  <c r="E469" i="4"/>
  <c r="F469" i="4"/>
  <c r="G469" i="4"/>
  <c r="E468" i="4"/>
  <c r="N468" i="4"/>
  <c r="F468" i="4"/>
  <c r="G468" i="4"/>
  <c r="E467" i="4"/>
  <c r="F467" i="4"/>
  <c r="G467" i="4"/>
  <c r="E466" i="4"/>
  <c r="F466" i="4"/>
  <c r="G466" i="4"/>
  <c r="E465" i="4"/>
  <c r="F465" i="4"/>
  <c r="G465" i="4"/>
  <c r="E464" i="4"/>
  <c r="N464" i="4"/>
  <c r="O464" i="4" s="1"/>
  <c r="F464" i="4"/>
  <c r="G464" i="4"/>
  <c r="E463" i="4"/>
  <c r="N463" i="4"/>
  <c r="O463" i="4" s="1"/>
  <c r="F463" i="4"/>
  <c r="G463" i="4"/>
  <c r="E462" i="4"/>
  <c r="N462" i="4"/>
  <c r="F462" i="4"/>
  <c r="G462" i="4"/>
  <c r="E461" i="4"/>
  <c r="F461" i="4"/>
  <c r="G461" i="4"/>
  <c r="E460" i="4"/>
  <c r="N460" i="4"/>
  <c r="O460" i="4" s="1"/>
  <c r="F460" i="4"/>
  <c r="G460" i="4"/>
  <c r="E459" i="4"/>
  <c r="N459" i="4"/>
  <c r="F459" i="4"/>
  <c r="G459" i="4"/>
  <c r="E458" i="4"/>
  <c r="N458" i="4"/>
  <c r="F458" i="4"/>
  <c r="G458" i="4"/>
  <c r="E457" i="4"/>
  <c r="F457" i="4"/>
  <c r="G457" i="4"/>
  <c r="E456" i="4"/>
  <c r="N456" i="4"/>
  <c r="O456" i="4" s="1"/>
  <c r="F456" i="4"/>
  <c r="G456" i="4"/>
  <c r="E455" i="4"/>
  <c r="N455" i="4"/>
  <c r="O455" i="4" s="1"/>
  <c r="F455" i="4"/>
  <c r="G455" i="4"/>
  <c r="E454" i="4"/>
  <c r="F454" i="4"/>
  <c r="G454" i="4"/>
  <c r="E453" i="4"/>
  <c r="F453" i="4"/>
  <c r="G453" i="4"/>
  <c r="E452" i="4"/>
  <c r="N452" i="4"/>
  <c r="O452" i="4" s="1"/>
  <c r="F452" i="4"/>
  <c r="G452" i="4"/>
  <c r="E451" i="4"/>
  <c r="F451" i="4"/>
  <c r="G451" i="4"/>
  <c r="E450" i="4"/>
  <c r="F450" i="4"/>
  <c r="G450" i="4"/>
  <c r="E449" i="4"/>
  <c r="F449" i="4"/>
  <c r="G449" i="4"/>
  <c r="E448" i="4"/>
  <c r="N448" i="4"/>
  <c r="O448" i="4" s="1"/>
  <c r="F448" i="4"/>
  <c r="G448" i="4"/>
  <c r="E447" i="4"/>
  <c r="N447" i="4"/>
  <c r="O447" i="4" s="1"/>
  <c r="F447" i="4"/>
  <c r="G447" i="4"/>
  <c r="E446" i="4"/>
  <c r="N446" i="4"/>
  <c r="F446" i="4"/>
  <c r="G446" i="4"/>
  <c r="E445" i="4"/>
  <c r="F445" i="4"/>
  <c r="G445" i="4"/>
  <c r="E444" i="4"/>
  <c r="N444" i="4"/>
  <c r="O444" i="4" s="1"/>
  <c r="F444" i="4"/>
  <c r="G444" i="4"/>
  <c r="E443" i="4"/>
  <c r="F443" i="4"/>
  <c r="G443" i="4"/>
  <c r="E442" i="4"/>
  <c r="N442" i="4"/>
  <c r="F442" i="4"/>
  <c r="G442" i="4"/>
  <c r="E441" i="4"/>
  <c r="F441" i="4"/>
  <c r="G441" i="4"/>
  <c r="E440" i="4"/>
  <c r="N440" i="4"/>
  <c r="O440" i="4" s="1"/>
  <c r="F440" i="4"/>
  <c r="G440" i="4"/>
  <c r="E439" i="4"/>
  <c r="N439" i="4"/>
  <c r="O439" i="4" s="1"/>
  <c r="F439" i="4"/>
  <c r="G439" i="4"/>
  <c r="E438" i="4"/>
  <c r="F438" i="4"/>
  <c r="G438" i="4"/>
  <c r="E437" i="4"/>
  <c r="F437" i="4"/>
  <c r="G437" i="4"/>
  <c r="E436" i="4"/>
  <c r="N436" i="4"/>
  <c r="O436" i="4" s="1"/>
  <c r="F436" i="4"/>
  <c r="G436" i="4"/>
  <c r="E435" i="4"/>
  <c r="F435" i="4"/>
  <c r="G435" i="4"/>
  <c r="E434" i="4"/>
  <c r="F434" i="4"/>
  <c r="G434" i="4"/>
  <c r="E433" i="4"/>
  <c r="F433" i="4"/>
  <c r="G433" i="4"/>
  <c r="E432" i="4"/>
  <c r="N432" i="4"/>
  <c r="O432" i="4" s="1"/>
  <c r="F432" i="4"/>
  <c r="G432" i="4"/>
  <c r="E431" i="4"/>
  <c r="N431" i="4"/>
  <c r="O431" i="4" s="1"/>
  <c r="F431" i="4"/>
  <c r="G431" i="4"/>
  <c r="E430" i="4"/>
  <c r="N430" i="4"/>
  <c r="F430" i="4"/>
  <c r="G430" i="4"/>
  <c r="E429" i="4"/>
  <c r="F429" i="4"/>
  <c r="G429" i="4"/>
  <c r="E428" i="4"/>
  <c r="N428" i="4"/>
  <c r="O428" i="4" s="1"/>
  <c r="F428" i="4"/>
  <c r="G428" i="4"/>
  <c r="E427" i="4"/>
  <c r="N427" i="4"/>
  <c r="F427" i="4"/>
  <c r="G427" i="4"/>
  <c r="E426" i="4"/>
  <c r="N426" i="4"/>
  <c r="F426" i="4"/>
  <c r="G426" i="4"/>
  <c r="E425" i="4"/>
  <c r="F425" i="4"/>
  <c r="G425" i="4"/>
  <c r="E424" i="4"/>
  <c r="N424" i="4"/>
  <c r="O424" i="4" s="1"/>
  <c r="F424" i="4"/>
  <c r="G424" i="4"/>
  <c r="E423" i="4"/>
  <c r="N423" i="4"/>
  <c r="O423" i="4" s="1"/>
  <c r="F423" i="4"/>
  <c r="G423" i="4"/>
  <c r="E422" i="4"/>
  <c r="F422" i="4"/>
  <c r="G422" i="4"/>
  <c r="E421" i="4"/>
  <c r="F421" i="4"/>
  <c r="G421" i="4"/>
  <c r="E420" i="4"/>
  <c r="N420" i="4"/>
  <c r="O420" i="4" s="1"/>
  <c r="F420" i="4"/>
  <c r="G420" i="4"/>
  <c r="E419" i="4"/>
  <c r="N419" i="4"/>
  <c r="F419" i="4"/>
  <c r="G419" i="4"/>
  <c r="E418" i="4"/>
  <c r="N418" i="4"/>
  <c r="F418" i="4"/>
  <c r="G418" i="4"/>
  <c r="E417" i="4"/>
  <c r="N417" i="4"/>
  <c r="F417" i="4"/>
  <c r="G417" i="4"/>
  <c r="E416" i="4"/>
  <c r="N416" i="4"/>
  <c r="O416" i="4" s="1"/>
  <c r="F416" i="4"/>
  <c r="G416" i="4"/>
  <c r="E415" i="4"/>
  <c r="N415" i="4"/>
  <c r="F415" i="4"/>
  <c r="G415" i="4"/>
  <c r="E414" i="4"/>
  <c r="N414" i="4"/>
  <c r="F414" i="4"/>
  <c r="G414" i="4"/>
  <c r="E413" i="4"/>
  <c r="N413" i="4"/>
  <c r="F413" i="4"/>
  <c r="G413" i="4"/>
  <c r="E412" i="4"/>
  <c r="N412" i="4"/>
  <c r="O412" i="4" s="1"/>
  <c r="F412" i="4"/>
  <c r="G412" i="4"/>
  <c r="E411" i="4"/>
  <c r="N411" i="4"/>
  <c r="F411" i="4"/>
  <c r="G411" i="4"/>
  <c r="E410" i="4"/>
  <c r="N410" i="4"/>
  <c r="F410" i="4"/>
  <c r="G410" i="4"/>
  <c r="E409" i="4"/>
  <c r="N409" i="4"/>
  <c r="F409" i="4"/>
  <c r="G409" i="4"/>
  <c r="E408" i="4"/>
  <c r="N408" i="4"/>
  <c r="O408" i="4" s="1"/>
  <c r="F408" i="4"/>
  <c r="G408" i="4"/>
  <c r="E407" i="4"/>
  <c r="N407" i="4"/>
  <c r="F407" i="4"/>
  <c r="G407" i="4"/>
  <c r="E406" i="4"/>
  <c r="N406" i="4"/>
  <c r="F406" i="4"/>
  <c r="G406" i="4"/>
  <c r="E405" i="4"/>
  <c r="N405" i="4"/>
  <c r="F405" i="4"/>
  <c r="G405" i="4"/>
  <c r="E404" i="4"/>
  <c r="N404" i="4"/>
  <c r="O404" i="4" s="1"/>
  <c r="F404" i="4"/>
  <c r="G404" i="4"/>
  <c r="E403" i="4"/>
  <c r="N403" i="4"/>
  <c r="O403" i="4" s="1"/>
  <c r="F403" i="4"/>
  <c r="G403" i="4"/>
  <c r="E402" i="4"/>
  <c r="N402" i="4"/>
  <c r="F402" i="4"/>
  <c r="G402" i="4"/>
  <c r="E401" i="4"/>
  <c r="N401" i="4"/>
  <c r="F401" i="4"/>
  <c r="G401" i="4"/>
  <c r="E400" i="4"/>
  <c r="N400" i="4"/>
  <c r="O400" i="4" s="1"/>
  <c r="F400" i="4"/>
  <c r="G400" i="4"/>
  <c r="E399" i="4"/>
  <c r="N399" i="4"/>
  <c r="O399" i="4" s="1"/>
  <c r="F399" i="4"/>
  <c r="G399" i="4"/>
  <c r="E398" i="4"/>
  <c r="N398" i="4"/>
  <c r="F398" i="4"/>
  <c r="G398" i="4"/>
  <c r="E397" i="4"/>
  <c r="F397" i="4"/>
  <c r="G397" i="4"/>
  <c r="E396" i="4"/>
  <c r="N396" i="4"/>
  <c r="O396" i="4" s="1"/>
  <c r="F396" i="4"/>
  <c r="G396" i="4"/>
  <c r="E395" i="4"/>
  <c r="N395" i="4"/>
  <c r="O395" i="4" s="1"/>
  <c r="F395" i="4"/>
  <c r="G395" i="4"/>
  <c r="E394" i="4"/>
  <c r="N394" i="4"/>
  <c r="F394" i="4"/>
  <c r="G394" i="4"/>
  <c r="E393" i="4"/>
  <c r="N393" i="4"/>
  <c r="F393" i="4"/>
  <c r="G393" i="4"/>
  <c r="E392" i="4"/>
  <c r="N392" i="4"/>
  <c r="O392" i="4" s="1"/>
  <c r="F392" i="4"/>
  <c r="G392" i="4"/>
  <c r="E391" i="4"/>
  <c r="N391" i="4"/>
  <c r="O391" i="4" s="1"/>
  <c r="F391" i="4"/>
  <c r="G391" i="4"/>
  <c r="E390" i="4"/>
  <c r="N390" i="4"/>
  <c r="F390" i="4"/>
  <c r="G390" i="4"/>
  <c r="E389" i="4"/>
  <c r="N389" i="4"/>
  <c r="F389" i="4"/>
  <c r="G389" i="4"/>
  <c r="E388" i="4"/>
  <c r="N388" i="4"/>
  <c r="O388" i="4" s="1"/>
  <c r="F388" i="4"/>
  <c r="G388" i="4"/>
  <c r="E387" i="4"/>
  <c r="N387" i="4"/>
  <c r="O387" i="4" s="1"/>
  <c r="F387" i="4"/>
  <c r="G387" i="4"/>
  <c r="E386" i="4"/>
  <c r="N386" i="4"/>
  <c r="F386" i="4"/>
  <c r="G386" i="4"/>
  <c r="E385" i="4"/>
  <c r="N385" i="4"/>
  <c r="F385" i="4"/>
  <c r="G385" i="4"/>
  <c r="E384" i="4"/>
  <c r="N384" i="4"/>
  <c r="O384" i="4" s="1"/>
  <c r="F384" i="4"/>
  <c r="G384" i="4"/>
  <c r="E383" i="4"/>
  <c r="N383" i="4"/>
  <c r="O383" i="4" s="1"/>
  <c r="F383" i="4"/>
  <c r="G383" i="4"/>
  <c r="E382" i="4"/>
  <c r="N382" i="4"/>
  <c r="F382" i="4"/>
  <c r="G382" i="4"/>
  <c r="E381" i="4"/>
  <c r="F381" i="4"/>
  <c r="G381" i="4"/>
  <c r="E380" i="4"/>
  <c r="N380" i="4"/>
  <c r="O380" i="4" s="1"/>
  <c r="F380" i="4"/>
  <c r="G380" i="4"/>
  <c r="E379" i="4"/>
  <c r="N379" i="4"/>
  <c r="O379" i="4" s="1"/>
  <c r="F379" i="4"/>
  <c r="G379" i="4"/>
  <c r="E378" i="4"/>
  <c r="N378" i="4"/>
  <c r="F378" i="4"/>
  <c r="G378" i="4"/>
  <c r="E377" i="4"/>
  <c r="N377" i="4"/>
  <c r="F377" i="4"/>
  <c r="G377" i="4"/>
  <c r="E376" i="4"/>
  <c r="N376" i="4"/>
  <c r="O376" i="4" s="1"/>
  <c r="F376" i="4"/>
  <c r="G376" i="4"/>
  <c r="E375" i="4"/>
  <c r="N375" i="4"/>
  <c r="O375" i="4" s="1"/>
  <c r="F375" i="4"/>
  <c r="G375" i="4"/>
  <c r="E374" i="4"/>
  <c r="N374" i="4"/>
  <c r="F374" i="4"/>
  <c r="G374" i="4"/>
  <c r="E373" i="4"/>
  <c r="N373" i="4"/>
  <c r="F373" i="4"/>
  <c r="G373" i="4"/>
  <c r="E372" i="4"/>
  <c r="N372" i="4"/>
  <c r="O372" i="4" s="1"/>
  <c r="F372" i="4"/>
  <c r="G372" i="4"/>
  <c r="E371" i="4"/>
  <c r="N371" i="4"/>
  <c r="O371" i="4" s="1"/>
  <c r="F371" i="4"/>
  <c r="G371" i="4"/>
  <c r="E370" i="4"/>
  <c r="N370" i="4"/>
  <c r="F370" i="4"/>
  <c r="G370" i="4"/>
  <c r="E369" i="4"/>
  <c r="N369" i="4"/>
  <c r="F369" i="4"/>
  <c r="G369" i="4"/>
  <c r="E368" i="4"/>
  <c r="N368" i="4"/>
  <c r="O368" i="4" s="1"/>
  <c r="F368" i="4"/>
  <c r="G368" i="4"/>
  <c r="E367" i="4"/>
  <c r="N367" i="4"/>
  <c r="O367" i="4" s="1"/>
  <c r="F367" i="4"/>
  <c r="G367" i="4"/>
  <c r="E366" i="4"/>
  <c r="N366" i="4"/>
  <c r="F366" i="4"/>
  <c r="G366" i="4"/>
  <c r="E365" i="4"/>
  <c r="F365" i="4"/>
  <c r="G365" i="4"/>
  <c r="E364" i="4"/>
  <c r="N364" i="4"/>
  <c r="O364" i="4" s="1"/>
  <c r="F364" i="4"/>
  <c r="G364" i="4"/>
  <c r="E363" i="4"/>
  <c r="N363" i="4"/>
  <c r="O363" i="4" s="1"/>
  <c r="F363" i="4"/>
  <c r="G363" i="4"/>
  <c r="E362" i="4"/>
  <c r="N362" i="4"/>
  <c r="F362" i="4"/>
  <c r="G362" i="4"/>
  <c r="E361" i="4"/>
  <c r="N361" i="4"/>
  <c r="F361" i="4"/>
  <c r="G361" i="4"/>
  <c r="E360" i="4"/>
  <c r="N360" i="4"/>
  <c r="O360" i="4" s="1"/>
  <c r="F360" i="4"/>
  <c r="G360" i="4"/>
  <c r="E359" i="4"/>
  <c r="N359" i="4"/>
  <c r="O359" i="4" s="1"/>
  <c r="F359" i="4"/>
  <c r="G359" i="4"/>
  <c r="E358" i="4"/>
  <c r="N358" i="4"/>
  <c r="F358" i="4"/>
  <c r="G358" i="4"/>
  <c r="E357" i="4"/>
  <c r="N357" i="4"/>
  <c r="F357" i="4"/>
  <c r="G357" i="4"/>
  <c r="E356" i="4"/>
  <c r="N356" i="4"/>
  <c r="O356" i="4" s="1"/>
  <c r="F356" i="4"/>
  <c r="G356" i="4"/>
  <c r="E355" i="4"/>
  <c r="N355" i="4"/>
  <c r="O355" i="4" s="1"/>
  <c r="F355" i="4"/>
  <c r="G355" i="4"/>
  <c r="E354" i="4"/>
  <c r="N354" i="4"/>
  <c r="F354" i="4"/>
  <c r="G354" i="4"/>
  <c r="E353" i="4"/>
  <c r="N353" i="4"/>
  <c r="F353" i="4"/>
  <c r="G353" i="4"/>
  <c r="E352" i="4"/>
  <c r="N352" i="4"/>
  <c r="O352" i="4" s="1"/>
  <c r="F352" i="4"/>
  <c r="G352" i="4"/>
  <c r="E351" i="4"/>
  <c r="N351" i="4"/>
  <c r="O351" i="4" s="1"/>
  <c r="F351" i="4"/>
  <c r="G351" i="4"/>
  <c r="E350" i="4"/>
  <c r="N350" i="4"/>
  <c r="F350" i="4"/>
  <c r="G350" i="4"/>
  <c r="E349" i="4"/>
  <c r="F349" i="4"/>
  <c r="G349" i="4"/>
  <c r="E348" i="4"/>
  <c r="N348" i="4"/>
  <c r="O348" i="4" s="1"/>
  <c r="F348" i="4"/>
  <c r="G348" i="4"/>
  <c r="E347" i="4"/>
  <c r="N347" i="4"/>
  <c r="O347" i="4" s="1"/>
  <c r="F347" i="4"/>
  <c r="G347" i="4"/>
  <c r="E346" i="4"/>
  <c r="N346" i="4"/>
  <c r="F346" i="4"/>
  <c r="G346" i="4"/>
  <c r="E345" i="4"/>
  <c r="F345" i="4"/>
  <c r="G345" i="4"/>
  <c r="E344" i="4"/>
  <c r="N344" i="4"/>
  <c r="O344" i="4" s="1"/>
  <c r="F344" i="4"/>
  <c r="G344" i="4"/>
  <c r="E343" i="4"/>
  <c r="N343" i="4"/>
  <c r="O343" i="4" s="1"/>
  <c r="F343" i="4"/>
  <c r="G343" i="4"/>
  <c r="E342" i="4"/>
  <c r="N342" i="4"/>
  <c r="F342" i="4"/>
  <c r="G342" i="4"/>
  <c r="E341" i="4"/>
  <c r="N341" i="4"/>
  <c r="F341" i="4"/>
  <c r="G341" i="4"/>
  <c r="E340" i="4"/>
  <c r="N340" i="4"/>
  <c r="O340" i="4" s="1"/>
  <c r="F340" i="4"/>
  <c r="G340" i="4"/>
  <c r="E339" i="4"/>
  <c r="N339" i="4"/>
  <c r="O339" i="4" s="1"/>
  <c r="F339" i="4"/>
  <c r="G339" i="4"/>
  <c r="E338" i="4"/>
  <c r="N338" i="4"/>
  <c r="F338" i="4"/>
  <c r="G338" i="4"/>
  <c r="E337" i="4"/>
  <c r="N337" i="4"/>
  <c r="F337" i="4"/>
  <c r="G337" i="4"/>
  <c r="E336" i="4"/>
  <c r="N336" i="4"/>
  <c r="O336" i="4" s="1"/>
  <c r="F336" i="4"/>
  <c r="G336" i="4"/>
  <c r="E335" i="4"/>
  <c r="N335" i="4"/>
  <c r="O335" i="4" s="1"/>
  <c r="F335" i="4"/>
  <c r="G335" i="4"/>
  <c r="E334" i="4"/>
  <c r="N334" i="4"/>
  <c r="F334" i="4"/>
  <c r="G334" i="4"/>
  <c r="E333" i="4"/>
  <c r="F333" i="4"/>
  <c r="G333" i="4"/>
  <c r="E332" i="4"/>
  <c r="N332" i="4"/>
  <c r="O332" i="4" s="1"/>
  <c r="F332" i="4"/>
  <c r="G332" i="4"/>
  <c r="E331" i="4"/>
  <c r="N331" i="4"/>
  <c r="O331" i="4" s="1"/>
  <c r="F331" i="4"/>
  <c r="G331" i="4"/>
  <c r="E330" i="4"/>
  <c r="N330" i="4"/>
  <c r="F330" i="4"/>
  <c r="G330" i="4"/>
  <c r="E329" i="4"/>
  <c r="F329" i="4"/>
  <c r="G329" i="4"/>
  <c r="E328" i="4"/>
  <c r="N328" i="4"/>
  <c r="O328" i="4" s="1"/>
  <c r="F328" i="4"/>
  <c r="G328" i="4"/>
  <c r="E327" i="4"/>
  <c r="N327" i="4"/>
  <c r="O327" i="4" s="1"/>
  <c r="F327" i="4"/>
  <c r="G327" i="4"/>
  <c r="E326" i="4"/>
  <c r="F326" i="4"/>
  <c r="G326" i="4"/>
  <c r="E325" i="4"/>
  <c r="N325" i="4"/>
  <c r="F325" i="4"/>
  <c r="G325" i="4"/>
  <c r="E324" i="4"/>
  <c r="N324" i="4"/>
  <c r="O324" i="4" s="1"/>
  <c r="F324" i="4"/>
  <c r="G324" i="4"/>
  <c r="E323" i="4"/>
  <c r="N323" i="4"/>
  <c r="O323" i="4" s="1"/>
  <c r="F323" i="4"/>
  <c r="G323" i="4"/>
  <c r="E322" i="4"/>
  <c r="F322" i="4"/>
  <c r="G322" i="4"/>
  <c r="E321" i="4"/>
  <c r="N321" i="4"/>
  <c r="F321" i="4"/>
  <c r="G321" i="4"/>
  <c r="E320" i="4"/>
  <c r="F320" i="4"/>
  <c r="G320" i="4"/>
  <c r="E319" i="4"/>
  <c r="N319" i="4"/>
  <c r="O319" i="4" s="1"/>
  <c r="F319" i="4"/>
  <c r="G319" i="4"/>
  <c r="E318" i="4"/>
  <c r="F318" i="4"/>
  <c r="G318" i="4"/>
  <c r="E317" i="4"/>
  <c r="N317" i="4"/>
  <c r="F317" i="4"/>
  <c r="G317" i="4"/>
  <c r="E316" i="4"/>
  <c r="N316" i="4"/>
  <c r="O316" i="4" s="1"/>
  <c r="F316" i="4"/>
  <c r="G316" i="4"/>
  <c r="E315" i="4"/>
  <c r="N315" i="4"/>
  <c r="O315" i="4" s="1"/>
  <c r="F315" i="4"/>
  <c r="G315" i="4"/>
  <c r="E314" i="4"/>
  <c r="F314" i="4"/>
  <c r="G314" i="4"/>
  <c r="E313" i="4"/>
  <c r="N313" i="4"/>
  <c r="F313" i="4"/>
  <c r="G313" i="4"/>
  <c r="E312" i="4"/>
  <c r="N312" i="4"/>
  <c r="F312" i="4"/>
  <c r="G312" i="4"/>
  <c r="E311" i="4"/>
  <c r="N311" i="4"/>
  <c r="O311" i="4" s="1"/>
  <c r="F311" i="4"/>
  <c r="G311" i="4"/>
  <c r="E310" i="4"/>
  <c r="F310" i="4"/>
  <c r="G310" i="4"/>
  <c r="E309" i="4"/>
  <c r="N309" i="4"/>
  <c r="F309" i="4"/>
  <c r="G309" i="4"/>
  <c r="E308" i="4"/>
  <c r="N308" i="4"/>
  <c r="O308" i="4" s="1"/>
  <c r="F308" i="4"/>
  <c r="G308" i="4"/>
  <c r="E307" i="4"/>
  <c r="N307" i="4"/>
  <c r="O307" i="4" s="1"/>
  <c r="F307" i="4"/>
  <c r="G307" i="4"/>
  <c r="E306" i="4"/>
  <c r="F306" i="4"/>
  <c r="G306" i="4"/>
  <c r="E305" i="4"/>
  <c r="N305" i="4"/>
  <c r="F305" i="4"/>
  <c r="G305" i="4"/>
  <c r="E304" i="4"/>
  <c r="F304" i="4"/>
  <c r="G304" i="4"/>
  <c r="E303" i="4"/>
  <c r="N303" i="4"/>
  <c r="O303" i="4" s="1"/>
  <c r="F303" i="4"/>
  <c r="G303" i="4"/>
  <c r="E302" i="4"/>
  <c r="F302" i="4"/>
  <c r="G302" i="4"/>
  <c r="E301" i="4"/>
  <c r="N301" i="4"/>
  <c r="F301" i="4"/>
  <c r="G301" i="4"/>
  <c r="E300" i="4"/>
  <c r="N300" i="4"/>
  <c r="O300" i="4" s="1"/>
  <c r="F300" i="4"/>
  <c r="G300" i="4"/>
  <c r="E299" i="4"/>
  <c r="N299" i="4"/>
  <c r="O299" i="4" s="1"/>
  <c r="F299" i="4"/>
  <c r="G299" i="4"/>
  <c r="E298" i="4"/>
  <c r="F298" i="4"/>
  <c r="G298" i="4"/>
  <c r="E297" i="4"/>
  <c r="N297" i="4"/>
  <c r="F297" i="4"/>
  <c r="G297" i="4"/>
  <c r="E296" i="4"/>
  <c r="N296" i="4"/>
  <c r="F296" i="4"/>
  <c r="G296" i="4"/>
  <c r="E295" i="4"/>
  <c r="N295" i="4"/>
  <c r="O295" i="4" s="1"/>
  <c r="F295" i="4"/>
  <c r="G295" i="4"/>
  <c r="E294" i="4"/>
  <c r="F294" i="4"/>
  <c r="G294" i="4"/>
  <c r="E293" i="4"/>
  <c r="N293" i="4"/>
  <c r="F293" i="4"/>
  <c r="G293" i="4"/>
  <c r="E292" i="4"/>
  <c r="N292" i="4"/>
  <c r="O292" i="4" s="1"/>
  <c r="F292" i="4"/>
  <c r="G292" i="4"/>
  <c r="E291" i="4"/>
  <c r="N291" i="4"/>
  <c r="O291" i="4" s="1"/>
  <c r="F291" i="4"/>
  <c r="G291" i="4"/>
  <c r="E290" i="4"/>
  <c r="F290" i="4"/>
  <c r="G290" i="4"/>
  <c r="E289" i="4"/>
  <c r="N289" i="4"/>
  <c r="F289" i="4"/>
  <c r="G289" i="4"/>
  <c r="E288" i="4"/>
  <c r="F288" i="4"/>
  <c r="G288" i="4"/>
  <c r="E287" i="4"/>
  <c r="N287" i="4"/>
  <c r="O287" i="4" s="1"/>
  <c r="F287" i="4"/>
  <c r="G287" i="4"/>
  <c r="E286" i="4"/>
  <c r="F286" i="4"/>
  <c r="G286" i="4"/>
  <c r="E285" i="4"/>
  <c r="N285" i="4"/>
  <c r="F285" i="4"/>
  <c r="G285" i="4"/>
  <c r="E284" i="4"/>
  <c r="N284" i="4"/>
  <c r="O284" i="4" s="1"/>
  <c r="F284" i="4"/>
  <c r="G284" i="4"/>
  <c r="E283" i="4"/>
  <c r="N283" i="4"/>
  <c r="O283" i="4" s="1"/>
  <c r="F283" i="4"/>
  <c r="G283" i="4"/>
  <c r="E282" i="4"/>
  <c r="F282" i="4"/>
  <c r="G282" i="4"/>
  <c r="E281" i="4"/>
  <c r="N281" i="4"/>
  <c r="F281" i="4"/>
  <c r="G281" i="4"/>
  <c r="E280" i="4"/>
  <c r="F280" i="4"/>
  <c r="G280" i="4"/>
  <c r="E279" i="4"/>
  <c r="N279" i="4"/>
  <c r="O279" i="4" s="1"/>
  <c r="F279" i="4"/>
  <c r="G279" i="4"/>
  <c r="E278" i="4"/>
  <c r="F278" i="4"/>
  <c r="G278" i="4"/>
  <c r="E277" i="4"/>
  <c r="N277" i="4"/>
  <c r="F277" i="4"/>
  <c r="G277" i="4"/>
  <c r="E276" i="4"/>
  <c r="N276" i="4"/>
  <c r="O276" i="4" s="1"/>
  <c r="F276" i="4"/>
  <c r="G276" i="4"/>
  <c r="E275" i="4"/>
  <c r="N275" i="4"/>
  <c r="O275" i="4" s="1"/>
  <c r="F275" i="4"/>
  <c r="G275" i="4"/>
  <c r="E274" i="4"/>
  <c r="F274" i="4"/>
  <c r="G274" i="4"/>
  <c r="E273" i="4"/>
  <c r="N273" i="4"/>
  <c r="F273" i="4"/>
  <c r="G273" i="4"/>
  <c r="E272" i="4"/>
  <c r="F272" i="4"/>
  <c r="G272" i="4"/>
  <c r="E271" i="4"/>
  <c r="N271" i="4"/>
  <c r="O271" i="4" s="1"/>
  <c r="F271" i="4"/>
  <c r="G271" i="4"/>
  <c r="E270" i="4"/>
  <c r="F270" i="4"/>
  <c r="G270" i="4"/>
  <c r="E269" i="4"/>
  <c r="N269" i="4"/>
  <c r="F269" i="4"/>
  <c r="G269" i="4"/>
  <c r="E268" i="4"/>
  <c r="N268" i="4"/>
  <c r="O268" i="4" s="1"/>
  <c r="F268" i="4"/>
  <c r="G268" i="4"/>
  <c r="E267" i="4"/>
  <c r="N267" i="4"/>
  <c r="O267" i="4" s="1"/>
  <c r="F267" i="4"/>
  <c r="G267" i="4"/>
  <c r="E266" i="4"/>
  <c r="F266" i="4"/>
  <c r="G266" i="4"/>
  <c r="E265" i="4"/>
  <c r="N265" i="4"/>
  <c r="F265" i="4"/>
  <c r="G265" i="4"/>
  <c r="E264" i="4"/>
  <c r="N264" i="4"/>
  <c r="F264" i="4"/>
  <c r="G264" i="4"/>
  <c r="E263" i="4"/>
  <c r="N263" i="4"/>
  <c r="O263" i="4" s="1"/>
  <c r="F263" i="4"/>
  <c r="G263" i="4"/>
  <c r="E262" i="4"/>
  <c r="F262" i="4"/>
  <c r="G262" i="4"/>
  <c r="E261" i="4"/>
  <c r="N261" i="4"/>
  <c r="F261" i="4"/>
  <c r="G261" i="4"/>
  <c r="E260" i="4"/>
  <c r="N260" i="4"/>
  <c r="O260" i="4" s="1"/>
  <c r="F260" i="4"/>
  <c r="G260" i="4"/>
  <c r="E259" i="4"/>
  <c r="N259" i="4"/>
  <c r="O259" i="4" s="1"/>
  <c r="F259" i="4"/>
  <c r="G259" i="4"/>
  <c r="E258" i="4"/>
  <c r="F258" i="4"/>
  <c r="G258" i="4"/>
  <c r="E257" i="4"/>
  <c r="N257" i="4"/>
  <c r="F257" i="4"/>
  <c r="G257" i="4"/>
  <c r="E256" i="4"/>
  <c r="F256" i="4"/>
  <c r="G256" i="4"/>
  <c r="E255" i="4"/>
  <c r="N255" i="4"/>
  <c r="O255" i="4" s="1"/>
  <c r="F255" i="4"/>
  <c r="G255" i="4"/>
  <c r="E254" i="4"/>
  <c r="F254" i="4"/>
  <c r="G254" i="4"/>
  <c r="E253" i="4"/>
  <c r="N253" i="4"/>
  <c r="F253" i="4"/>
  <c r="G253" i="4"/>
  <c r="E252" i="4"/>
  <c r="N252" i="4"/>
  <c r="O252" i="4" s="1"/>
  <c r="F252" i="4"/>
  <c r="G252" i="4"/>
  <c r="E251" i="4"/>
  <c r="N251" i="4"/>
  <c r="O251" i="4" s="1"/>
  <c r="F251" i="4"/>
  <c r="G251" i="4"/>
  <c r="E250" i="4"/>
  <c r="F250" i="4"/>
  <c r="G250" i="4"/>
  <c r="E249" i="4"/>
  <c r="N249" i="4"/>
  <c r="F249" i="4"/>
  <c r="G249" i="4"/>
  <c r="E248" i="4"/>
  <c r="F248" i="4"/>
  <c r="G248" i="4"/>
  <c r="E247" i="4"/>
  <c r="N247" i="4"/>
  <c r="O247" i="4" s="1"/>
  <c r="F247" i="4"/>
  <c r="G247" i="4"/>
  <c r="E246" i="4"/>
  <c r="F246" i="4"/>
  <c r="G246" i="4"/>
  <c r="E245" i="4"/>
  <c r="N245" i="4"/>
  <c r="F245" i="4"/>
  <c r="G245" i="4"/>
  <c r="E244" i="4"/>
  <c r="N244" i="4"/>
  <c r="O244" i="4" s="1"/>
  <c r="F244" i="4"/>
  <c r="G244" i="4"/>
  <c r="E243" i="4"/>
  <c r="N243" i="4"/>
  <c r="O243" i="4" s="1"/>
  <c r="F243" i="4"/>
  <c r="G243" i="4"/>
  <c r="E242" i="4"/>
  <c r="F242" i="4"/>
  <c r="G242" i="4"/>
  <c r="E241" i="4"/>
  <c r="N241" i="4"/>
  <c r="F241" i="4"/>
  <c r="G241" i="4"/>
  <c r="E240" i="4"/>
  <c r="F240" i="4"/>
  <c r="G240" i="4"/>
  <c r="E239" i="4"/>
  <c r="N239" i="4"/>
  <c r="O239" i="4" s="1"/>
  <c r="F239" i="4"/>
  <c r="G239" i="4"/>
  <c r="E238" i="4"/>
  <c r="F238" i="4"/>
  <c r="G238" i="4"/>
  <c r="E237" i="4"/>
  <c r="N237" i="4"/>
  <c r="F237" i="4"/>
  <c r="G237" i="4"/>
  <c r="E236" i="4"/>
  <c r="N236" i="4"/>
  <c r="O236" i="4" s="1"/>
  <c r="F236" i="4"/>
  <c r="G236" i="4"/>
  <c r="E235" i="4"/>
  <c r="N235" i="4"/>
  <c r="O235" i="4" s="1"/>
  <c r="F235" i="4"/>
  <c r="G235" i="4"/>
  <c r="E234" i="4"/>
  <c r="F234" i="4"/>
  <c r="G234" i="4"/>
  <c r="E233" i="4"/>
  <c r="N233" i="4"/>
  <c r="F233" i="4"/>
  <c r="G233" i="4"/>
  <c r="E232" i="4"/>
  <c r="F232" i="4"/>
  <c r="G232" i="4"/>
  <c r="E231" i="4"/>
  <c r="N231" i="4"/>
  <c r="O231" i="4" s="1"/>
  <c r="F231" i="4"/>
  <c r="G231" i="4"/>
  <c r="E230" i="4"/>
  <c r="F230" i="4"/>
  <c r="G230" i="4"/>
  <c r="E229" i="4"/>
  <c r="N229" i="4"/>
  <c r="F229" i="4"/>
  <c r="G229" i="4"/>
  <c r="E228" i="4"/>
  <c r="N228" i="4"/>
  <c r="O228" i="4" s="1"/>
  <c r="F228" i="4"/>
  <c r="G228" i="4"/>
  <c r="E227" i="4"/>
  <c r="N227" i="4"/>
  <c r="O227" i="4" s="1"/>
  <c r="F227" i="4"/>
  <c r="G227" i="4"/>
  <c r="E226" i="4"/>
  <c r="F226" i="4"/>
  <c r="G226" i="4"/>
  <c r="E225" i="4"/>
  <c r="F225" i="4"/>
  <c r="G225" i="4"/>
  <c r="E224" i="4"/>
  <c r="N224" i="4"/>
  <c r="F224" i="4"/>
  <c r="G224" i="4"/>
  <c r="E223" i="4"/>
  <c r="N223" i="4"/>
  <c r="O223" i="4" s="1"/>
  <c r="F223" i="4"/>
  <c r="G223" i="4"/>
  <c r="E222" i="4"/>
  <c r="N222" i="4"/>
  <c r="F222" i="4"/>
  <c r="G222" i="4"/>
  <c r="E221" i="4"/>
  <c r="N221" i="4"/>
  <c r="F221" i="4"/>
  <c r="G221" i="4"/>
  <c r="E220" i="4"/>
  <c r="F220" i="4"/>
  <c r="G220" i="4"/>
  <c r="E219" i="4"/>
  <c r="N219" i="4"/>
  <c r="O219" i="4" s="1"/>
  <c r="F219" i="4"/>
  <c r="G219" i="4"/>
  <c r="E218" i="4"/>
  <c r="F218" i="4"/>
  <c r="G218" i="4"/>
  <c r="E217" i="4"/>
  <c r="N217" i="4"/>
  <c r="F217" i="4"/>
  <c r="G217" i="4"/>
  <c r="E216" i="4"/>
  <c r="N216" i="4"/>
  <c r="F216" i="4"/>
  <c r="G216" i="4"/>
  <c r="E215" i="4"/>
  <c r="N215" i="4"/>
  <c r="O215" i="4" s="1"/>
  <c r="F215" i="4"/>
  <c r="G215" i="4"/>
  <c r="E214" i="4"/>
  <c r="N214" i="4"/>
  <c r="F214" i="4"/>
  <c r="G214" i="4"/>
  <c r="E213" i="4"/>
  <c r="N213" i="4"/>
  <c r="F213" i="4"/>
  <c r="G213" i="4"/>
  <c r="E212" i="4"/>
  <c r="F212" i="4"/>
  <c r="G212" i="4"/>
  <c r="E211" i="4"/>
  <c r="N211" i="4"/>
  <c r="O211" i="4" s="1"/>
  <c r="F211" i="4"/>
  <c r="G211" i="4"/>
  <c r="E210" i="4"/>
  <c r="F210" i="4"/>
  <c r="G210" i="4"/>
  <c r="E209" i="4"/>
  <c r="F209" i="4"/>
  <c r="G209" i="4"/>
  <c r="E208" i="4"/>
  <c r="N208" i="4"/>
  <c r="F208" i="4"/>
  <c r="G208" i="4"/>
  <c r="E207" i="4"/>
  <c r="N207" i="4"/>
  <c r="O207" i="4" s="1"/>
  <c r="F207" i="4"/>
  <c r="G207" i="4"/>
  <c r="E206" i="4"/>
  <c r="N206" i="4"/>
  <c r="F206" i="4"/>
  <c r="G206" i="4"/>
  <c r="E205" i="4"/>
  <c r="N205" i="4"/>
  <c r="F205" i="4"/>
  <c r="G205" i="4"/>
  <c r="E204" i="4"/>
  <c r="N204" i="4"/>
  <c r="F204" i="4"/>
  <c r="G204" i="4"/>
  <c r="E203" i="4"/>
  <c r="N203" i="4"/>
  <c r="O203" i="4" s="1"/>
  <c r="F203" i="4"/>
  <c r="G203" i="4"/>
  <c r="E202" i="4"/>
  <c r="N202" i="4"/>
  <c r="F202" i="4"/>
  <c r="G202" i="4"/>
  <c r="E201" i="4"/>
  <c r="N201" i="4"/>
  <c r="F201" i="4"/>
  <c r="G201" i="4"/>
  <c r="E200" i="4"/>
  <c r="F200" i="4"/>
  <c r="G200" i="4"/>
  <c r="E199" i="4"/>
  <c r="N199" i="4"/>
  <c r="O199" i="4" s="1"/>
  <c r="F199" i="4"/>
  <c r="G199" i="4"/>
  <c r="E198" i="4"/>
  <c r="F198" i="4"/>
  <c r="G198" i="4"/>
  <c r="E197" i="4"/>
  <c r="F197" i="4"/>
  <c r="G197" i="4"/>
  <c r="E196" i="4"/>
  <c r="N196" i="4"/>
  <c r="F196" i="4"/>
  <c r="G196" i="4"/>
  <c r="E195" i="4"/>
  <c r="N195" i="4"/>
  <c r="F195" i="4"/>
  <c r="G195" i="4"/>
  <c r="E194" i="4"/>
  <c r="N194" i="4"/>
  <c r="F194" i="4"/>
  <c r="G194" i="4"/>
  <c r="E193" i="4"/>
  <c r="F193" i="4"/>
  <c r="G193" i="4"/>
  <c r="E192" i="4"/>
  <c r="N192" i="4"/>
  <c r="O192" i="4" s="1"/>
  <c r="F192" i="4"/>
  <c r="G192" i="4"/>
  <c r="E191" i="4"/>
  <c r="N191" i="4"/>
  <c r="F191" i="4"/>
  <c r="G191" i="4"/>
  <c r="E190" i="4"/>
  <c r="N190" i="4"/>
  <c r="F190" i="4"/>
  <c r="G190" i="4"/>
  <c r="E189" i="4"/>
  <c r="F189" i="4"/>
  <c r="G189" i="4"/>
  <c r="E188" i="4"/>
  <c r="N188" i="4"/>
  <c r="O188" i="4" s="1"/>
  <c r="F188" i="4"/>
  <c r="G188" i="4"/>
  <c r="E187" i="4"/>
  <c r="F187" i="4"/>
  <c r="G187" i="4"/>
  <c r="E186" i="4"/>
  <c r="N186" i="4"/>
  <c r="F186" i="4"/>
  <c r="G186" i="4"/>
  <c r="E185" i="4"/>
  <c r="F185" i="4"/>
  <c r="G185" i="4"/>
  <c r="E184" i="4"/>
  <c r="N184" i="4"/>
  <c r="O184" i="4" s="1"/>
  <c r="F184" i="4"/>
  <c r="G184" i="4"/>
  <c r="E183" i="4"/>
  <c r="F183" i="4"/>
  <c r="G183" i="4"/>
  <c r="E182" i="4"/>
  <c r="N182" i="4"/>
  <c r="F182" i="4"/>
  <c r="G182" i="4"/>
  <c r="E181" i="4"/>
  <c r="N181" i="4"/>
  <c r="O181" i="4" s="1"/>
  <c r="F181" i="4"/>
  <c r="G181" i="4"/>
  <c r="E180" i="4"/>
  <c r="N180" i="4"/>
  <c r="O180" i="4" s="1"/>
  <c r="F180" i="4"/>
  <c r="G180" i="4"/>
  <c r="E179" i="4"/>
  <c r="N179" i="4"/>
  <c r="F179" i="4"/>
  <c r="G179" i="4"/>
  <c r="E178" i="4"/>
  <c r="F178" i="4"/>
  <c r="G178" i="4"/>
  <c r="E177" i="4"/>
  <c r="N177" i="4"/>
  <c r="O177" i="4" s="1"/>
  <c r="F177" i="4"/>
  <c r="G177" i="4"/>
  <c r="E176" i="4"/>
  <c r="N176" i="4"/>
  <c r="O176" i="4" s="1"/>
  <c r="F176" i="4"/>
  <c r="G176" i="4"/>
  <c r="E175" i="4"/>
  <c r="N175" i="4"/>
  <c r="F175" i="4"/>
  <c r="G175" i="4"/>
  <c r="E174" i="4"/>
  <c r="N174" i="4"/>
  <c r="F174" i="4"/>
  <c r="G174" i="4"/>
  <c r="E173" i="4"/>
  <c r="N173" i="4"/>
  <c r="O173" i="4" s="1"/>
  <c r="F173" i="4"/>
  <c r="G173" i="4"/>
  <c r="E172" i="4"/>
  <c r="N172" i="4"/>
  <c r="O172" i="4" s="1"/>
  <c r="F172" i="4"/>
  <c r="G172" i="4"/>
  <c r="E171" i="4"/>
  <c r="N171" i="4"/>
  <c r="F171" i="4"/>
  <c r="G171" i="4"/>
  <c r="E170" i="4"/>
  <c r="N170" i="4"/>
  <c r="F170" i="4"/>
  <c r="G170" i="4"/>
  <c r="E169" i="4"/>
  <c r="N169" i="4"/>
  <c r="O169" i="4" s="1"/>
  <c r="F169" i="4"/>
  <c r="G169" i="4"/>
  <c r="E168" i="4"/>
  <c r="N168" i="4"/>
  <c r="O168" i="4" s="1"/>
  <c r="F168" i="4"/>
  <c r="G168" i="4"/>
  <c r="E167" i="4"/>
  <c r="N167" i="4"/>
  <c r="F167" i="4"/>
  <c r="G167" i="4"/>
  <c r="E166" i="4"/>
  <c r="N166" i="4"/>
  <c r="F166" i="4"/>
  <c r="G166" i="4"/>
  <c r="E165" i="4"/>
  <c r="N165" i="4"/>
  <c r="O165" i="4" s="1"/>
  <c r="F165" i="4"/>
  <c r="G165" i="4"/>
  <c r="E164" i="4"/>
  <c r="N164" i="4"/>
  <c r="O164" i="4" s="1"/>
  <c r="F164" i="4"/>
  <c r="G164" i="4"/>
  <c r="E163" i="4"/>
  <c r="N163" i="4"/>
  <c r="F163" i="4"/>
  <c r="G163" i="4"/>
  <c r="E162" i="4"/>
  <c r="F162" i="4"/>
  <c r="G162" i="4"/>
  <c r="E161" i="4"/>
  <c r="N161" i="4"/>
  <c r="O161" i="4" s="1"/>
  <c r="F161" i="4"/>
  <c r="G161" i="4"/>
  <c r="E160" i="4"/>
  <c r="N160" i="4"/>
  <c r="O160" i="4" s="1"/>
  <c r="F160" i="4"/>
  <c r="G160" i="4"/>
  <c r="E159" i="4"/>
  <c r="N159" i="4"/>
  <c r="F159" i="4"/>
  <c r="G159" i="4"/>
  <c r="E158" i="4"/>
  <c r="N158" i="4"/>
  <c r="F158" i="4"/>
  <c r="G158" i="4"/>
  <c r="E157" i="4"/>
  <c r="N157" i="4"/>
  <c r="O157" i="4" s="1"/>
  <c r="F157" i="4"/>
  <c r="G157" i="4"/>
  <c r="E156" i="4"/>
  <c r="N156" i="4"/>
  <c r="O156" i="4" s="1"/>
  <c r="F156" i="4"/>
  <c r="G156" i="4"/>
  <c r="E155" i="4"/>
  <c r="N155" i="4"/>
  <c r="F155" i="4"/>
  <c r="G155" i="4"/>
  <c r="E154" i="4"/>
  <c r="N154" i="4"/>
  <c r="F154" i="4"/>
  <c r="G154" i="4"/>
  <c r="E153" i="4"/>
  <c r="N153" i="4"/>
  <c r="O153" i="4" s="1"/>
  <c r="F153" i="4"/>
  <c r="G153" i="4"/>
  <c r="E152" i="4"/>
  <c r="N152" i="4"/>
  <c r="O152" i="4" s="1"/>
  <c r="F152" i="4"/>
  <c r="G152" i="4"/>
  <c r="E151" i="4"/>
  <c r="N151" i="4"/>
  <c r="F151" i="4"/>
  <c r="G151" i="4"/>
  <c r="E150" i="4"/>
  <c r="N150" i="4"/>
  <c r="F150" i="4"/>
  <c r="G150" i="4"/>
  <c r="E149" i="4"/>
  <c r="N149" i="4"/>
  <c r="O149" i="4" s="1"/>
  <c r="F149" i="4"/>
  <c r="G149" i="4"/>
  <c r="E148" i="4"/>
  <c r="N148" i="4"/>
  <c r="O148" i="4" s="1"/>
  <c r="F148" i="4"/>
  <c r="G148" i="4"/>
  <c r="E147" i="4"/>
  <c r="N147" i="4"/>
  <c r="F147" i="4"/>
  <c r="G147" i="4"/>
  <c r="E146" i="4"/>
  <c r="F146" i="4"/>
  <c r="G146" i="4"/>
  <c r="E145" i="4"/>
  <c r="N145" i="4"/>
  <c r="O145" i="4" s="1"/>
  <c r="F145" i="4"/>
  <c r="G145" i="4"/>
  <c r="E144" i="4"/>
  <c r="N144" i="4"/>
  <c r="O144" i="4" s="1"/>
  <c r="F144" i="4"/>
  <c r="G144" i="4"/>
  <c r="E143" i="4"/>
  <c r="N143" i="4"/>
  <c r="F143" i="4"/>
  <c r="G143" i="4"/>
  <c r="E142" i="4"/>
  <c r="N142" i="4"/>
  <c r="F142" i="4"/>
  <c r="G142" i="4"/>
  <c r="E141" i="4"/>
  <c r="N141" i="4"/>
  <c r="O141" i="4" s="1"/>
  <c r="F141" i="4"/>
  <c r="G141" i="4"/>
  <c r="E140" i="4"/>
  <c r="N140" i="4"/>
  <c r="O140" i="4" s="1"/>
  <c r="F140" i="4"/>
  <c r="G140" i="4"/>
  <c r="E139" i="4"/>
  <c r="N139" i="4"/>
  <c r="F139" i="4"/>
  <c r="G139" i="4"/>
  <c r="E138" i="4"/>
  <c r="N138" i="4"/>
  <c r="F138" i="4"/>
  <c r="G138" i="4"/>
  <c r="E137" i="4"/>
  <c r="N137" i="4"/>
  <c r="O137" i="4" s="1"/>
  <c r="F137" i="4"/>
  <c r="G137" i="4"/>
  <c r="E136" i="4"/>
  <c r="N136" i="4"/>
  <c r="O136" i="4" s="1"/>
  <c r="F136" i="4"/>
  <c r="G136" i="4"/>
  <c r="E135" i="4"/>
  <c r="N135" i="4"/>
  <c r="F135" i="4"/>
  <c r="G135" i="4"/>
  <c r="E134" i="4"/>
  <c r="N134" i="4"/>
  <c r="F134" i="4"/>
  <c r="G134" i="4"/>
  <c r="E133" i="4"/>
  <c r="N133" i="4"/>
  <c r="O133" i="4" s="1"/>
  <c r="F133" i="4"/>
  <c r="G133" i="4"/>
  <c r="E132" i="4"/>
  <c r="N132" i="4"/>
  <c r="O132" i="4" s="1"/>
  <c r="F132" i="4"/>
  <c r="G132" i="4"/>
  <c r="E131" i="4"/>
  <c r="N131" i="4"/>
  <c r="F131" i="4"/>
  <c r="G131" i="4"/>
  <c r="E130" i="4"/>
  <c r="F130" i="4"/>
  <c r="G130" i="4"/>
  <c r="E129" i="4"/>
  <c r="N129" i="4"/>
  <c r="O129" i="4" s="1"/>
  <c r="F129" i="4"/>
  <c r="G129" i="4"/>
  <c r="E128" i="4"/>
  <c r="N128" i="4"/>
  <c r="O128" i="4" s="1"/>
  <c r="F128" i="4"/>
  <c r="G128" i="4"/>
  <c r="E127" i="4"/>
  <c r="N127" i="4"/>
  <c r="F127" i="4"/>
  <c r="G127" i="4"/>
  <c r="E126" i="4"/>
  <c r="N126" i="4"/>
  <c r="F126" i="4"/>
  <c r="G126" i="4"/>
  <c r="E125" i="4"/>
  <c r="N125" i="4"/>
  <c r="O125" i="4" s="1"/>
  <c r="F125" i="4"/>
  <c r="G125" i="4"/>
  <c r="E124" i="4"/>
  <c r="N124" i="4"/>
  <c r="O124" i="4" s="1"/>
  <c r="F124" i="4"/>
  <c r="G124" i="4"/>
  <c r="E123" i="4"/>
  <c r="N123" i="4"/>
  <c r="F123" i="4"/>
  <c r="G123" i="4"/>
  <c r="E122" i="4"/>
  <c r="N122" i="4"/>
  <c r="F122" i="4"/>
  <c r="G122" i="4"/>
  <c r="E121" i="4"/>
  <c r="N121" i="4"/>
  <c r="O121" i="4" s="1"/>
  <c r="F121" i="4"/>
  <c r="G121" i="4"/>
  <c r="E120" i="4"/>
  <c r="N120" i="4"/>
  <c r="O120" i="4" s="1"/>
  <c r="F120" i="4"/>
  <c r="G120" i="4"/>
  <c r="E119" i="4"/>
  <c r="N119" i="4"/>
  <c r="F119" i="4"/>
  <c r="G119" i="4"/>
  <c r="E118" i="4"/>
  <c r="N118" i="4"/>
  <c r="F118" i="4"/>
  <c r="G118" i="4"/>
  <c r="E117" i="4"/>
  <c r="N117" i="4"/>
  <c r="O117" i="4" s="1"/>
  <c r="F117" i="4"/>
  <c r="G117" i="4"/>
  <c r="E116" i="4"/>
  <c r="N116" i="4"/>
  <c r="O116" i="4" s="1"/>
  <c r="F116" i="4"/>
  <c r="G116" i="4"/>
  <c r="E115" i="4"/>
  <c r="N115" i="4"/>
  <c r="F115" i="4"/>
  <c r="G115" i="4"/>
  <c r="E114" i="4"/>
  <c r="F114" i="4"/>
  <c r="G114" i="4"/>
  <c r="E113" i="4"/>
  <c r="N113" i="4"/>
  <c r="O113" i="4" s="1"/>
  <c r="F113" i="4"/>
  <c r="G113" i="4"/>
  <c r="E112" i="4"/>
  <c r="N112" i="4"/>
  <c r="O112" i="4" s="1"/>
  <c r="F112" i="4"/>
  <c r="G112" i="4"/>
  <c r="E111" i="4"/>
  <c r="N111" i="4"/>
  <c r="F111" i="4"/>
  <c r="G111" i="4"/>
  <c r="E110" i="4"/>
  <c r="N110" i="4"/>
  <c r="F110" i="4"/>
  <c r="G110" i="4"/>
  <c r="E109" i="4"/>
  <c r="N109" i="4"/>
  <c r="O109" i="4" s="1"/>
  <c r="F109" i="4"/>
  <c r="G109" i="4"/>
  <c r="E108" i="4"/>
  <c r="N108" i="4"/>
  <c r="O108" i="4" s="1"/>
  <c r="F108" i="4"/>
  <c r="G108" i="4"/>
  <c r="E107" i="4"/>
  <c r="N107" i="4"/>
  <c r="F107" i="4"/>
  <c r="G107" i="4"/>
  <c r="E106" i="4"/>
  <c r="N106" i="4"/>
  <c r="F106" i="4"/>
  <c r="G106" i="4"/>
  <c r="E105" i="4"/>
  <c r="N105" i="4"/>
  <c r="O105" i="4" s="1"/>
  <c r="F105" i="4"/>
  <c r="G105" i="4"/>
  <c r="E104" i="4"/>
  <c r="N104" i="4"/>
  <c r="O104" i="4" s="1"/>
  <c r="F104" i="4"/>
  <c r="G104" i="4"/>
  <c r="E103" i="4"/>
  <c r="N103" i="4"/>
  <c r="F103" i="4"/>
  <c r="G103" i="4"/>
  <c r="E102" i="4"/>
  <c r="N102" i="4"/>
  <c r="F102" i="4"/>
  <c r="G102" i="4"/>
  <c r="E101" i="4"/>
  <c r="N101" i="4"/>
  <c r="O101" i="4" s="1"/>
  <c r="F101" i="4"/>
  <c r="G101" i="4"/>
  <c r="E100" i="4"/>
  <c r="N100" i="4"/>
  <c r="O100" i="4" s="1"/>
  <c r="F100" i="4"/>
  <c r="G100" i="4"/>
  <c r="E99" i="4"/>
  <c r="N99" i="4"/>
  <c r="F99" i="4"/>
  <c r="G99" i="4"/>
  <c r="E98" i="4"/>
  <c r="F98" i="4"/>
  <c r="G98" i="4"/>
  <c r="E97" i="4"/>
  <c r="N97" i="4"/>
  <c r="O97" i="4" s="1"/>
  <c r="F97" i="4"/>
  <c r="G97" i="4"/>
  <c r="E96" i="4"/>
  <c r="N96" i="4"/>
  <c r="O96" i="4" s="1"/>
  <c r="F96" i="4"/>
  <c r="G96" i="4"/>
  <c r="E95" i="4"/>
  <c r="N95" i="4"/>
  <c r="F95" i="4"/>
  <c r="G95" i="4"/>
  <c r="E94" i="4"/>
  <c r="N94" i="4"/>
  <c r="F94" i="4"/>
  <c r="G94" i="4"/>
  <c r="E93" i="4"/>
  <c r="N93" i="4"/>
  <c r="O93" i="4" s="1"/>
  <c r="F93" i="4"/>
  <c r="G93" i="4"/>
  <c r="E92" i="4"/>
  <c r="N92" i="4"/>
  <c r="O92" i="4" s="1"/>
  <c r="F92" i="4"/>
  <c r="G92" i="4"/>
  <c r="E91" i="4"/>
  <c r="N91" i="4"/>
  <c r="F91" i="4"/>
  <c r="G91" i="4"/>
  <c r="E90" i="4"/>
  <c r="N90" i="4"/>
  <c r="F90" i="4"/>
  <c r="G90" i="4"/>
  <c r="E89" i="4"/>
  <c r="N89" i="4"/>
  <c r="O89" i="4" s="1"/>
  <c r="F89" i="4"/>
  <c r="G89" i="4"/>
  <c r="E88" i="4"/>
  <c r="N88" i="4"/>
  <c r="O88" i="4" s="1"/>
  <c r="F88" i="4"/>
  <c r="G88" i="4"/>
  <c r="E87" i="4"/>
  <c r="N87" i="4"/>
  <c r="F87" i="4"/>
  <c r="G87" i="4"/>
  <c r="E86" i="4"/>
  <c r="N86" i="4"/>
  <c r="F86" i="4"/>
  <c r="G86" i="4"/>
  <c r="E85" i="4"/>
  <c r="N85" i="4"/>
  <c r="O85" i="4" s="1"/>
  <c r="F85" i="4"/>
  <c r="G85" i="4"/>
  <c r="E84" i="4"/>
  <c r="N84" i="4"/>
  <c r="O84" i="4" s="1"/>
  <c r="F84" i="4"/>
  <c r="G84" i="4"/>
  <c r="E83" i="4"/>
  <c r="N83" i="4"/>
  <c r="F83" i="4"/>
  <c r="G83" i="4"/>
  <c r="E82" i="4"/>
  <c r="F82" i="4"/>
  <c r="G82" i="4"/>
  <c r="E81" i="4"/>
  <c r="N81" i="4"/>
  <c r="O81" i="4" s="1"/>
  <c r="F81" i="4"/>
  <c r="G81" i="4"/>
  <c r="E80" i="4"/>
  <c r="N80" i="4"/>
  <c r="O80" i="4" s="1"/>
  <c r="F80" i="4"/>
  <c r="G80" i="4"/>
  <c r="E79" i="4"/>
  <c r="N79" i="4"/>
  <c r="F79" i="4"/>
  <c r="G79" i="4"/>
  <c r="E78" i="4"/>
  <c r="N78" i="4"/>
  <c r="F78" i="4"/>
  <c r="G78" i="4"/>
  <c r="E77" i="4"/>
  <c r="N77" i="4"/>
  <c r="O77" i="4" s="1"/>
  <c r="F77" i="4"/>
  <c r="G77" i="4"/>
  <c r="E76" i="4"/>
  <c r="N76" i="4"/>
  <c r="O76" i="4" s="1"/>
  <c r="F76" i="4"/>
  <c r="G76" i="4"/>
  <c r="E75" i="4"/>
  <c r="N75" i="4"/>
  <c r="F75" i="4"/>
  <c r="G75" i="4"/>
  <c r="E74" i="4"/>
  <c r="N74" i="4"/>
  <c r="F74" i="4"/>
  <c r="G74" i="4"/>
  <c r="E73" i="4"/>
  <c r="N73" i="4"/>
  <c r="O73" i="4" s="1"/>
  <c r="F73" i="4"/>
  <c r="G73" i="4"/>
  <c r="E72" i="4"/>
  <c r="N72" i="4"/>
  <c r="O72" i="4" s="1"/>
  <c r="F72" i="4"/>
  <c r="G72" i="4"/>
  <c r="E71" i="4"/>
  <c r="N71" i="4"/>
  <c r="F71" i="4"/>
  <c r="G71" i="4"/>
  <c r="E70" i="4"/>
  <c r="N70" i="4"/>
  <c r="F70" i="4"/>
  <c r="G70" i="4"/>
  <c r="E69" i="4"/>
  <c r="N69" i="4"/>
  <c r="O69" i="4" s="1"/>
  <c r="F69" i="4"/>
  <c r="G69" i="4"/>
  <c r="E68" i="4"/>
  <c r="N68" i="4"/>
  <c r="O68" i="4" s="1"/>
  <c r="F68" i="4"/>
  <c r="G68" i="4"/>
  <c r="E67" i="4"/>
  <c r="N67" i="4"/>
  <c r="F67" i="4"/>
  <c r="G67" i="4"/>
  <c r="E66" i="4"/>
  <c r="F66" i="4"/>
  <c r="G66" i="4"/>
  <c r="E65" i="4"/>
  <c r="N65" i="4"/>
  <c r="O65" i="4" s="1"/>
  <c r="F65" i="4"/>
  <c r="G65" i="4"/>
  <c r="E64" i="4"/>
  <c r="N64" i="4"/>
  <c r="O64" i="4" s="1"/>
  <c r="F64" i="4"/>
  <c r="G64" i="4"/>
  <c r="E63" i="4"/>
  <c r="N63" i="4"/>
  <c r="F63" i="4"/>
  <c r="G63" i="4"/>
  <c r="E62" i="4"/>
  <c r="N62" i="4"/>
  <c r="F62" i="4"/>
  <c r="G62" i="4"/>
  <c r="E61" i="4"/>
  <c r="N61" i="4"/>
  <c r="O61" i="4" s="1"/>
  <c r="F61" i="4"/>
  <c r="G61" i="4"/>
  <c r="E60" i="4"/>
  <c r="N60" i="4"/>
  <c r="O60" i="4" s="1"/>
  <c r="F60" i="4"/>
  <c r="G60" i="4"/>
  <c r="E59" i="4"/>
  <c r="F59" i="4"/>
  <c r="G59" i="4"/>
  <c r="E58" i="4"/>
  <c r="N58" i="4"/>
  <c r="F58" i="4"/>
  <c r="G58" i="4"/>
  <c r="E57" i="4"/>
  <c r="F57" i="4"/>
  <c r="G57" i="4"/>
  <c r="E56" i="4"/>
  <c r="N56" i="4"/>
  <c r="O56" i="4" s="1"/>
  <c r="F56" i="4"/>
  <c r="G56" i="4"/>
  <c r="E55" i="4"/>
  <c r="F55" i="4"/>
  <c r="G55" i="4"/>
  <c r="E54" i="4"/>
  <c r="N54" i="4"/>
  <c r="F54" i="4"/>
  <c r="G54" i="4"/>
  <c r="E53" i="4"/>
  <c r="F53" i="4"/>
  <c r="G53" i="4"/>
  <c r="E52" i="4"/>
  <c r="N52" i="4"/>
  <c r="O52" i="4" s="1"/>
  <c r="F52" i="4"/>
  <c r="G52" i="4"/>
  <c r="E51" i="4"/>
  <c r="F51" i="4"/>
  <c r="G51" i="4"/>
  <c r="E50" i="4"/>
  <c r="F50" i="4"/>
  <c r="G50" i="4"/>
  <c r="E49" i="4"/>
  <c r="N49" i="4"/>
  <c r="O49" i="4" s="1"/>
  <c r="F49" i="4"/>
  <c r="G49" i="4"/>
  <c r="E48" i="4"/>
  <c r="N48" i="4"/>
  <c r="O48" i="4" s="1"/>
  <c r="F48" i="4"/>
  <c r="G48" i="4"/>
  <c r="E47" i="4"/>
  <c r="F47" i="4"/>
  <c r="G47" i="4"/>
  <c r="E46" i="4"/>
  <c r="F46" i="4"/>
  <c r="G46" i="4"/>
  <c r="E45" i="4"/>
  <c r="N45" i="4"/>
  <c r="O45" i="4" s="1"/>
  <c r="F45" i="4"/>
  <c r="G45" i="4"/>
  <c r="E44" i="4"/>
  <c r="N44" i="4"/>
  <c r="O44" i="4" s="1"/>
  <c r="F44" i="4"/>
  <c r="G44" i="4"/>
  <c r="E43" i="4"/>
  <c r="F43" i="4"/>
  <c r="G43" i="4"/>
  <c r="E42" i="4"/>
  <c r="N42" i="4"/>
  <c r="F42" i="4"/>
  <c r="G42" i="4"/>
  <c r="E41" i="4"/>
  <c r="F41" i="4"/>
  <c r="G41" i="4"/>
  <c r="E40" i="4"/>
  <c r="N40" i="4"/>
  <c r="O40" i="4" s="1"/>
  <c r="F40" i="4"/>
  <c r="G40" i="4"/>
  <c r="E39" i="4"/>
  <c r="F39" i="4"/>
  <c r="G39" i="4"/>
  <c r="E38" i="4"/>
  <c r="N38" i="4"/>
  <c r="F38" i="4"/>
  <c r="G38" i="4"/>
  <c r="E37" i="4"/>
  <c r="F37" i="4"/>
  <c r="G37" i="4"/>
  <c r="E36" i="4"/>
  <c r="N36" i="4"/>
  <c r="O36" i="4" s="1"/>
  <c r="F36" i="4"/>
  <c r="G36" i="4"/>
  <c r="E35" i="4"/>
  <c r="F35" i="4"/>
  <c r="G35" i="4"/>
  <c r="E34" i="4"/>
  <c r="F34" i="4"/>
  <c r="G34" i="4"/>
  <c r="E33" i="4"/>
  <c r="N33" i="4"/>
  <c r="O33" i="4" s="1"/>
  <c r="F33" i="4"/>
  <c r="G33" i="4"/>
  <c r="E32" i="4"/>
  <c r="N32" i="4"/>
  <c r="O32" i="4" s="1"/>
  <c r="F32" i="4"/>
  <c r="G32" i="4"/>
  <c r="E31" i="4"/>
  <c r="F31" i="4"/>
  <c r="G31" i="4"/>
  <c r="E30" i="4"/>
  <c r="N30" i="4"/>
  <c r="F30" i="4"/>
  <c r="G30" i="4"/>
  <c r="E29" i="4"/>
  <c r="N29" i="4"/>
  <c r="O29" i="4" s="1"/>
  <c r="F29" i="4"/>
  <c r="G29" i="4"/>
  <c r="E28" i="4"/>
  <c r="N28" i="4"/>
  <c r="O28" i="4" s="1"/>
  <c r="F28" i="4"/>
  <c r="G28" i="4"/>
  <c r="E27" i="4"/>
  <c r="N27" i="4"/>
  <c r="F27" i="4"/>
  <c r="G27" i="4"/>
  <c r="E26" i="4"/>
  <c r="N26" i="4"/>
  <c r="F26" i="4"/>
  <c r="G26" i="4"/>
  <c r="E25" i="4"/>
  <c r="N25" i="4"/>
  <c r="F25" i="4"/>
  <c r="G25" i="4"/>
  <c r="E24" i="4"/>
  <c r="N24" i="4"/>
  <c r="O24" i="4" s="1"/>
  <c r="F24" i="4"/>
  <c r="G24" i="4"/>
  <c r="E23" i="4"/>
  <c r="N23" i="4"/>
  <c r="F23" i="4"/>
  <c r="G23" i="4"/>
  <c r="E22" i="4"/>
  <c r="N22" i="4"/>
  <c r="F22" i="4"/>
  <c r="G22" i="4"/>
  <c r="E21" i="4"/>
  <c r="N21" i="4"/>
  <c r="F21" i="4"/>
  <c r="G21" i="4"/>
  <c r="E20" i="4"/>
  <c r="N20" i="4"/>
  <c r="O20" i="4" s="1"/>
  <c r="F20" i="4"/>
  <c r="G20" i="4"/>
  <c r="E19" i="4"/>
  <c r="N19" i="4"/>
  <c r="F19" i="4"/>
  <c r="G19" i="4"/>
  <c r="E18" i="4"/>
  <c r="N18" i="4"/>
  <c r="F18" i="4"/>
  <c r="G18" i="4"/>
  <c r="E17" i="4"/>
  <c r="N17" i="4"/>
  <c r="F17" i="4"/>
  <c r="G17" i="4"/>
  <c r="E16" i="4"/>
  <c r="N16" i="4"/>
  <c r="O16" i="4" s="1"/>
  <c r="F16" i="4"/>
  <c r="G16" i="4"/>
  <c r="E15" i="4"/>
  <c r="N15" i="4"/>
  <c r="F15" i="4"/>
  <c r="G15" i="4"/>
  <c r="E14" i="4"/>
  <c r="N14" i="4"/>
  <c r="F14" i="4"/>
  <c r="G14" i="4"/>
  <c r="E13" i="4"/>
  <c r="N13" i="4"/>
  <c r="F13" i="4"/>
  <c r="G13" i="4"/>
  <c r="E12" i="4"/>
  <c r="N12" i="4"/>
  <c r="O12" i="4" s="1"/>
  <c r="F12" i="4"/>
  <c r="G12" i="4"/>
  <c r="E11" i="4"/>
  <c r="F11" i="4"/>
  <c r="G11" i="4"/>
  <c r="E10" i="4"/>
  <c r="N10" i="4"/>
  <c r="F10" i="4"/>
  <c r="G10" i="4"/>
  <c r="E9" i="4"/>
  <c r="N9" i="4"/>
  <c r="F9" i="4"/>
  <c r="G9" i="4"/>
  <c r="E8" i="4"/>
  <c r="N8" i="4"/>
  <c r="O8" i="4" s="1"/>
  <c r="F8" i="4"/>
  <c r="G8" i="4"/>
  <c r="E7" i="4"/>
  <c r="F7" i="4"/>
  <c r="G7" i="4"/>
  <c r="E6" i="4"/>
  <c r="F6" i="4"/>
  <c r="G6" i="4"/>
  <c r="P1006" i="4"/>
  <c r="Q1006" i="4" s="1"/>
  <c r="R1006" i="4" s="1"/>
  <c r="P1005" i="4"/>
  <c r="P1004" i="4"/>
  <c r="P1003" i="4"/>
  <c r="P1002" i="4"/>
  <c r="Q1002" i="4" s="1"/>
  <c r="R1002" i="4" s="1"/>
  <c r="P1001" i="4"/>
  <c r="P1000" i="4"/>
  <c r="P999" i="4"/>
  <c r="Q999" i="4" s="1"/>
  <c r="P998" i="4"/>
  <c r="Q998" i="4" s="1"/>
  <c r="R998" i="4" s="1"/>
  <c r="P997" i="4"/>
  <c r="P996" i="4"/>
  <c r="P995" i="4"/>
  <c r="Q995" i="4" s="1"/>
  <c r="P994" i="4"/>
  <c r="Q994" i="4" s="1"/>
  <c r="R994" i="4" s="1"/>
  <c r="P993" i="4"/>
  <c r="P992" i="4"/>
  <c r="P991" i="4"/>
  <c r="P990" i="4"/>
  <c r="Q990" i="4" s="1"/>
  <c r="R990" i="4" s="1"/>
  <c r="P989" i="4"/>
  <c r="P988" i="4"/>
  <c r="P987" i="4"/>
  <c r="P986" i="4"/>
  <c r="Q986" i="4" s="1"/>
  <c r="R986" i="4" s="1"/>
  <c r="P985" i="4"/>
  <c r="P984" i="4"/>
  <c r="P983" i="4"/>
  <c r="P982" i="4"/>
  <c r="Q982" i="4" s="1"/>
  <c r="R982" i="4" s="1"/>
  <c r="P981" i="4"/>
  <c r="P980" i="4"/>
  <c r="P979" i="4"/>
  <c r="P978" i="4"/>
  <c r="Q978" i="4" s="1"/>
  <c r="R978" i="4" s="1"/>
  <c r="P977" i="4"/>
  <c r="P976" i="4"/>
  <c r="P975" i="4"/>
  <c r="P974" i="4"/>
  <c r="Q974" i="4" s="1"/>
  <c r="R974" i="4" s="1"/>
  <c r="P973" i="4"/>
  <c r="P972" i="4"/>
  <c r="P971" i="4"/>
  <c r="P970" i="4"/>
  <c r="Q970" i="4" s="1"/>
  <c r="R970" i="4" s="1"/>
  <c r="P969" i="4"/>
  <c r="P968" i="4"/>
  <c r="P967" i="4"/>
  <c r="P966" i="4"/>
  <c r="Q966" i="4" s="1"/>
  <c r="R966" i="4" s="1"/>
  <c r="P965" i="4"/>
  <c r="P964" i="4"/>
  <c r="P963" i="4"/>
  <c r="P962" i="4"/>
  <c r="Q962" i="4" s="1"/>
  <c r="R962" i="4" s="1"/>
  <c r="P961" i="4"/>
  <c r="P960" i="4"/>
  <c r="P959" i="4"/>
  <c r="P958" i="4"/>
  <c r="Q958" i="4" s="1"/>
  <c r="R958" i="4" s="1"/>
  <c r="P957" i="4"/>
  <c r="P956" i="4"/>
  <c r="P955" i="4"/>
  <c r="P954" i="4"/>
  <c r="Q954" i="4" s="1"/>
  <c r="R954" i="4" s="1"/>
  <c r="P953" i="4"/>
  <c r="P952" i="4"/>
  <c r="P951" i="4"/>
  <c r="P950" i="4"/>
  <c r="Q950" i="4" s="1"/>
  <c r="R950" i="4" s="1"/>
  <c r="P949" i="4"/>
  <c r="P948" i="4"/>
  <c r="P947" i="4"/>
  <c r="P946" i="4"/>
  <c r="Q946" i="4" s="1"/>
  <c r="R946" i="4" s="1"/>
  <c r="P945" i="4"/>
  <c r="P944" i="4"/>
  <c r="P943" i="4"/>
  <c r="P942" i="4"/>
  <c r="Q942" i="4" s="1"/>
  <c r="R942" i="4" s="1"/>
  <c r="P941" i="4"/>
  <c r="P940" i="4"/>
  <c r="P939" i="4"/>
  <c r="P938" i="4"/>
  <c r="Q938" i="4" s="1"/>
  <c r="R938" i="4" s="1"/>
  <c r="P937" i="4"/>
  <c r="P936" i="4"/>
  <c r="Q936" i="4" s="1"/>
  <c r="P935" i="4"/>
  <c r="P934" i="4"/>
  <c r="Q934" i="4" s="1"/>
  <c r="R934" i="4" s="1"/>
  <c r="P933" i="4"/>
  <c r="P932" i="4"/>
  <c r="P931" i="4"/>
  <c r="P930" i="4"/>
  <c r="Q930" i="4" s="1"/>
  <c r="R930" i="4" s="1"/>
  <c r="P929" i="4"/>
  <c r="P928" i="4"/>
  <c r="Q928" i="4" s="1"/>
  <c r="P927" i="4"/>
  <c r="P926" i="4"/>
  <c r="Q926" i="4" s="1"/>
  <c r="R926" i="4" s="1"/>
  <c r="P925" i="4"/>
  <c r="P924" i="4"/>
  <c r="P923" i="4"/>
  <c r="P922" i="4"/>
  <c r="Q922" i="4" s="1"/>
  <c r="R922" i="4" s="1"/>
  <c r="P921" i="4"/>
  <c r="P920" i="4"/>
  <c r="Q920" i="4" s="1"/>
  <c r="P919" i="4"/>
  <c r="P918" i="4"/>
  <c r="Q918" i="4" s="1"/>
  <c r="R918" i="4" s="1"/>
  <c r="P917" i="4"/>
  <c r="P916" i="4"/>
  <c r="P915" i="4"/>
  <c r="P914" i="4"/>
  <c r="Q914" i="4" s="1"/>
  <c r="R914" i="4" s="1"/>
  <c r="P913" i="4"/>
  <c r="P912" i="4"/>
  <c r="Q912" i="4" s="1"/>
  <c r="P911" i="4"/>
  <c r="P910" i="4"/>
  <c r="Q910" i="4" s="1"/>
  <c r="R910" i="4" s="1"/>
  <c r="P909" i="4"/>
  <c r="P908" i="4"/>
  <c r="P907" i="4"/>
  <c r="P906" i="4"/>
  <c r="Q906" i="4" s="1"/>
  <c r="R906" i="4" s="1"/>
  <c r="P905" i="4"/>
  <c r="P904" i="4"/>
  <c r="Q904" i="4" s="1"/>
  <c r="P903" i="4"/>
  <c r="P902" i="4"/>
  <c r="Q902" i="4" s="1"/>
  <c r="R902" i="4" s="1"/>
  <c r="P901" i="4"/>
  <c r="P900" i="4"/>
  <c r="P899" i="4"/>
  <c r="P898" i="4"/>
  <c r="Q898" i="4" s="1"/>
  <c r="R898" i="4" s="1"/>
  <c r="P897" i="4"/>
  <c r="P896" i="4"/>
  <c r="Q896" i="4" s="1"/>
  <c r="P895" i="4"/>
  <c r="P894" i="4"/>
  <c r="Q894" i="4" s="1"/>
  <c r="R894" i="4" s="1"/>
  <c r="P893" i="4"/>
  <c r="P892" i="4"/>
  <c r="P891" i="4"/>
  <c r="P890" i="4"/>
  <c r="Q890" i="4" s="1"/>
  <c r="R890" i="4" s="1"/>
  <c r="P889" i="4"/>
  <c r="P888" i="4"/>
  <c r="Q888" i="4" s="1"/>
  <c r="P887" i="4"/>
  <c r="P886" i="4"/>
  <c r="Q886" i="4" s="1"/>
  <c r="R886" i="4" s="1"/>
  <c r="P885" i="4"/>
  <c r="P884" i="4"/>
  <c r="P883" i="4"/>
  <c r="P882" i="4"/>
  <c r="Q882" i="4" s="1"/>
  <c r="R882" i="4" s="1"/>
  <c r="P881" i="4"/>
  <c r="P880" i="4"/>
  <c r="Q880" i="4" s="1"/>
  <c r="P879" i="4"/>
  <c r="Q879" i="4" s="1"/>
  <c r="R879" i="4" s="1"/>
  <c r="P878" i="4"/>
  <c r="Q878" i="4" s="1"/>
  <c r="R878" i="4" s="1"/>
  <c r="P877" i="4"/>
  <c r="P876" i="4"/>
  <c r="Q876" i="4" s="1"/>
  <c r="P875" i="4"/>
  <c r="P874" i="4"/>
  <c r="Q874" i="4" s="1"/>
  <c r="R874" i="4" s="1"/>
  <c r="P873" i="4"/>
  <c r="Q873" i="4" s="1"/>
  <c r="P872" i="4"/>
  <c r="P871" i="4"/>
  <c r="Q871" i="4" s="1"/>
  <c r="R871" i="4" s="1"/>
  <c r="P870" i="4"/>
  <c r="Q870" i="4" s="1"/>
  <c r="P869" i="4"/>
  <c r="P868" i="4"/>
  <c r="Q868" i="4" s="1"/>
  <c r="P867" i="4"/>
  <c r="P866" i="4"/>
  <c r="Q866" i="4" s="1"/>
  <c r="R866" i="4" s="1"/>
  <c r="P865" i="4"/>
  <c r="Q865" i="4" s="1"/>
  <c r="P864" i="4"/>
  <c r="P863" i="4"/>
  <c r="Q863" i="4" s="1"/>
  <c r="R863" i="4" s="1"/>
  <c r="P862" i="4"/>
  <c r="P861" i="4"/>
  <c r="P860" i="4"/>
  <c r="Q860" i="4" s="1"/>
  <c r="P859" i="4"/>
  <c r="P858" i="4"/>
  <c r="Q858" i="4" s="1"/>
  <c r="R858" i="4" s="1"/>
  <c r="P857" i="4"/>
  <c r="Q857" i="4" s="1"/>
  <c r="P856" i="4"/>
  <c r="P855" i="4"/>
  <c r="Q855" i="4" s="1"/>
  <c r="P854" i="4"/>
  <c r="Q854" i="4" s="1"/>
  <c r="P853" i="4"/>
  <c r="P852" i="4"/>
  <c r="Q852" i="4" s="1"/>
  <c r="P851" i="4"/>
  <c r="P850" i="4"/>
  <c r="Q850" i="4" s="1"/>
  <c r="R850" i="4" s="1"/>
  <c r="P849" i="4"/>
  <c r="P848" i="4"/>
  <c r="P847" i="4"/>
  <c r="Q847" i="4" s="1"/>
  <c r="R847" i="4" s="1"/>
  <c r="P846" i="4"/>
  <c r="Q846" i="4" s="1"/>
  <c r="R846" i="4" s="1"/>
  <c r="P845" i="4"/>
  <c r="P844" i="4"/>
  <c r="Q844" i="4" s="1"/>
  <c r="R844" i="4" s="1"/>
  <c r="P843" i="4"/>
  <c r="P842" i="4"/>
  <c r="P841" i="4"/>
  <c r="P840" i="4"/>
  <c r="Q840" i="4" s="1"/>
  <c r="P839" i="4"/>
  <c r="P838" i="4"/>
  <c r="P837" i="4"/>
  <c r="P836" i="4"/>
  <c r="Q836" i="4" s="1"/>
  <c r="P835" i="4"/>
  <c r="Q835" i="4" s="1"/>
  <c r="P834" i="4"/>
  <c r="P833" i="4"/>
  <c r="P832" i="4"/>
  <c r="Q832" i="4" s="1"/>
  <c r="P831" i="4"/>
  <c r="Q831" i="4" s="1"/>
  <c r="P830" i="4"/>
  <c r="P829" i="4"/>
  <c r="P828" i="4"/>
  <c r="Q828" i="4" s="1"/>
  <c r="R828" i="4" s="1"/>
  <c r="P827" i="4"/>
  <c r="P826" i="4"/>
  <c r="P825" i="4"/>
  <c r="P824" i="4"/>
  <c r="Q824" i="4" s="1"/>
  <c r="P823" i="4"/>
  <c r="Q823" i="4" s="1"/>
  <c r="P822" i="4"/>
  <c r="P821" i="4"/>
  <c r="P820" i="4"/>
  <c r="Q820" i="4" s="1"/>
  <c r="P819" i="4"/>
  <c r="Q819" i="4" s="1"/>
  <c r="P818" i="4"/>
  <c r="P817" i="4"/>
  <c r="P816" i="4"/>
  <c r="Q816" i="4" s="1"/>
  <c r="P815" i="4"/>
  <c r="Q815" i="4" s="1"/>
  <c r="P814" i="4"/>
  <c r="P813" i="4"/>
  <c r="P812" i="4"/>
  <c r="Q812" i="4" s="1"/>
  <c r="P811" i="4"/>
  <c r="P810" i="4"/>
  <c r="P809" i="4"/>
  <c r="P808" i="4"/>
  <c r="P807" i="4"/>
  <c r="Q807" i="4" s="1"/>
  <c r="P806" i="4"/>
  <c r="P805" i="4"/>
  <c r="P804" i="4"/>
  <c r="P803" i="4"/>
  <c r="P802" i="4"/>
  <c r="P801" i="4"/>
  <c r="P800" i="4"/>
  <c r="P799" i="4"/>
  <c r="Q799" i="4" s="1"/>
  <c r="P798" i="4"/>
  <c r="P797" i="4"/>
  <c r="P796" i="4"/>
  <c r="Q796" i="4" s="1"/>
  <c r="R796" i="4" s="1"/>
  <c r="P795" i="4"/>
  <c r="Q795" i="4" s="1"/>
  <c r="P794" i="4"/>
  <c r="P793" i="4"/>
  <c r="P792" i="4"/>
  <c r="Q792" i="4" s="1"/>
  <c r="P791" i="4"/>
  <c r="Q791" i="4" s="1"/>
  <c r="P790" i="4"/>
  <c r="P789" i="4"/>
  <c r="P788" i="4"/>
  <c r="Q788" i="4" s="1"/>
  <c r="P787" i="4"/>
  <c r="P786" i="4"/>
  <c r="P785" i="4"/>
  <c r="P784" i="4"/>
  <c r="P783" i="4"/>
  <c r="Q783" i="4" s="1"/>
  <c r="P782" i="4"/>
  <c r="P781" i="4"/>
  <c r="P780" i="4"/>
  <c r="Q780" i="4" s="1"/>
  <c r="R780" i="4" s="1"/>
  <c r="P779" i="4"/>
  <c r="Q779" i="4" s="1"/>
  <c r="P778" i="4"/>
  <c r="P777" i="4"/>
  <c r="P776" i="4"/>
  <c r="Q776" i="4" s="1"/>
  <c r="P775" i="4"/>
  <c r="Q775" i="4" s="1"/>
  <c r="P774" i="4"/>
  <c r="P773" i="4"/>
  <c r="P772" i="4"/>
  <c r="Q772" i="4" s="1"/>
  <c r="P771" i="4"/>
  <c r="Q771" i="4" s="1"/>
  <c r="P770" i="4"/>
  <c r="P769" i="4"/>
  <c r="P768" i="4"/>
  <c r="Q768" i="4" s="1"/>
  <c r="P767" i="4"/>
  <c r="Q767" i="4" s="1"/>
  <c r="R767" i="4" s="1"/>
  <c r="P766" i="4"/>
  <c r="P765" i="4"/>
  <c r="P764" i="4"/>
  <c r="Q764" i="4" s="1"/>
  <c r="R764" i="4" s="1"/>
  <c r="P763" i="4"/>
  <c r="Q763" i="4" s="1"/>
  <c r="P762" i="4"/>
  <c r="P761" i="4"/>
  <c r="P760" i="4"/>
  <c r="Q760" i="4" s="1"/>
  <c r="P759" i="4"/>
  <c r="P758" i="4"/>
  <c r="P757" i="4"/>
  <c r="P756" i="4"/>
  <c r="P755" i="4"/>
  <c r="Q755" i="4" s="1"/>
  <c r="P754" i="4"/>
  <c r="P753" i="4"/>
  <c r="P752" i="4"/>
  <c r="Q752" i="4" s="1"/>
  <c r="R752" i="4" s="1"/>
  <c r="P751" i="4"/>
  <c r="Q751" i="4" s="1"/>
  <c r="P750" i="4"/>
  <c r="P749" i="4"/>
  <c r="P748" i="4"/>
  <c r="Q748" i="4" s="1"/>
  <c r="R748" i="4" s="1"/>
  <c r="P747" i="4"/>
  <c r="Q747" i="4" s="1"/>
  <c r="P746" i="4"/>
  <c r="P745" i="4"/>
  <c r="P744" i="4"/>
  <c r="Q744" i="4" s="1"/>
  <c r="P743" i="4"/>
  <c r="Q743" i="4" s="1"/>
  <c r="P742" i="4"/>
  <c r="P741" i="4"/>
  <c r="P740" i="4"/>
  <c r="Q740" i="4" s="1"/>
  <c r="P739" i="4"/>
  <c r="Q739" i="4" s="1"/>
  <c r="P738" i="4"/>
  <c r="P737" i="4"/>
  <c r="P736" i="4"/>
  <c r="Q736" i="4" s="1"/>
  <c r="R736" i="4" s="1"/>
  <c r="P735" i="4"/>
  <c r="Q735" i="4" s="1"/>
  <c r="P734" i="4"/>
  <c r="P733" i="4"/>
  <c r="P732" i="4"/>
  <c r="Q732" i="4" s="1"/>
  <c r="R732" i="4" s="1"/>
  <c r="P731" i="4"/>
  <c r="Q731" i="4" s="1"/>
  <c r="P730" i="4"/>
  <c r="P729" i="4"/>
  <c r="P728" i="4"/>
  <c r="Q728" i="4" s="1"/>
  <c r="P727" i="4"/>
  <c r="Q727" i="4" s="1"/>
  <c r="P726" i="4"/>
  <c r="P725" i="4"/>
  <c r="P724" i="4"/>
  <c r="Q724" i="4" s="1"/>
  <c r="P723" i="4"/>
  <c r="P722" i="4"/>
  <c r="P721" i="4"/>
  <c r="P720" i="4"/>
  <c r="P719" i="4"/>
  <c r="Q719" i="4" s="1"/>
  <c r="R719" i="4" s="1"/>
  <c r="P718" i="4"/>
  <c r="P717" i="4"/>
  <c r="P716" i="4"/>
  <c r="Q716" i="4" s="1"/>
  <c r="R716" i="4" s="1"/>
  <c r="P715" i="4"/>
  <c r="Q715" i="4" s="1"/>
  <c r="P714" i="4"/>
  <c r="P713" i="4"/>
  <c r="P712" i="4"/>
  <c r="Q712" i="4" s="1"/>
  <c r="P711" i="4"/>
  <c r="Q711" i="4" s="1"/>
  <c r="P710" i="4"/>
  <c r="P709" i="4"/>
  <c r="P708" i="4"/>
  <c r="Q708" i="4" s="1"/>
  <c r="P707" i="4"/>
  <c r="Q707" i="4" s="1"/>
  <c r="P706" i="4"/>
  <c r="P705" i="4"/>
  <c r="P704" i="4"/>
  <c r="Q704" i="4" s="1"/>
  <c r="P703" i="4"/>
  <c r="Q703" i="4" s="1"/>
  <c r="R703" i="4" s="1"/>
  <c r="P702" i="4"/>
  <c r="P701" i="4"/>
  <c r="P700" i="4"/>
  <c r="Q700" i="4" s="1"/>
  <c r="R700" i="4" s="1"/>
  <c r="P699" i="4"/>
  <c r="Q699" i="4" s="1"/>
  <c r="P698" i="4"/>
  <c r="P697" i="4"/>
  <c r="P696" i="4"/>
  <c r="Q696" i="4" s="1"/>
  <c r="P695" i="4"/>
  <c r="P694" i="4"/>
  <c r="P693" i="4"/>
  <c r="P692" i="4"/>
  <c r="P691" i="4"/>
  <c r="Q691" i="4" s="1"/>
  <c r="P690" i="4"/>
  <c r="P689" i="4"/>
  <c r="P688" i="4"/>
  <c r="Q688" i="4" s="1"/>
  <c r="P687" i="4"/>
  <c r="Q687" i="4" s="1"/>
  <c r="R687" i="4" s="1"/>
  <c r="P686" i="4"/>
  <c r="P685" i="4"/>
  <c r="P684" i="4"/>
  <c r="Q684" i="4" s="1"/>
  <c r="R684" i="4" s="1"/>
  <c r="P683" i="4"/>
  <c r="Q683" i="4" s="1"/>
  <c r="P682" i="4"/>
  <c r="P681" i="4"/>
  <c r="P680" i="4"/>
  <c r="Q680" i="4" s="1"/>
  <c r="P679" i="4"/>
  <c r="P678" i="4"/>
  <c r="P677" i="4"/>
  <c r="P676" i="4"/>
  <c r="P675" i="4"/>
  <c r="Q675" i="4" s="1"/>
  <c r="P674" i="4"/>
  <c r="P673" i="4"/>
  <c r="P672" i="4"/>
  <c r="Q672" i="4" s="1"/>
  <c r="R672" i="4" s="1"/>
  <c r="P671" i="4"/>
  <c r="Q671" i="4" s="1"/>
  <c r="P670" i="4"/>
  <c r="P669" i="4"/>
  <c r="P668" i="4"/>
  <c r="Q668" i="4" s="1"/>
  <c r="R668" i="4" s="1"/>
  <c r="P667" i="4"/>
  <c r="Q667" i="4" s="1"/>
  <c r="P666" i="4"/>
  <c r="P665" i="4"/>
  <c r="P664" i="4"/>
  <c r="Q664" i="4" s="1"/>
  <c r="P663" i="4"/>
  <c r="Q663" i="4" s="1"/>
  <c r="P662" i="4"/>
  <c r="P661" i="4"/>
  <c r="P660" i="4"/>
  <c r="Q660" i="4" s="1"/>
  <c r="P659" i="4"/>
  <c r="P658" i="4"/>
  <c r="P657" i="4"/>
  <c r="P656" i="4"/>
  <c r="P655" i="4"/>
  <c r="Q655" i="4" s="1"/>
  <c r="P654" i="4"/>
  <c r="P653" i="4"/>
  <c r="P652" i="4"/>
  <c r="Q652" i="4" s="1"/>
  <c r="R652" i="4" s="1"/>
  <c r="P651" i="4"/>
  <c r="Q651" i="4" s="1"/>
  <c r="P650" i="4"/>
  <c r="P649" i="4"/>
  <c r="P648" i="4"/>
  <c r="Q648" i="4" s="1"/>
  <c r="P647" i="4"/>
  <c r="Q647" i="4" s="1"/>
  <c r="P646" i="4"/>
  <c r="P645" i="4"/>
  <c r="P644" i="4"/>
  <c r="Q644" i="4" s="1"/>
  <c r="P643" i="4"/>
  <c r="Q643" i="4" s="1"/>
  <c r="P642" i="4"/>
  <c r="P641" i="4"/>
  <c r="P640" i="4"/>
  <c r="Q640" i="4" s="1"/>
  <c r="P639" i="4"/>
  <c r="P638" i="4"/>
  <c r="P637" i="4"/>
  <c r="P636" i="4"/>
  <c r="Q636" i="4" s="1"/>
  <c r="R636" i="4" s="1"/>
  <c r="P635" i="4"/>
  <c r="Q635" i="4" s="1"/>
  <c r="P634" i="4"/>
  <c r="P633" i="4"/>
  <c r="P632" i="4"/>
  <c r="Q632" i="4" s="1"/>
  <c r="P631" i="4"/>
  <c r="Q631" i="4" s="1"/>
  <c r="P630" i="4"/>
  <c r="P629" i="4"/>
  <c r="P628" i="4"/>
  <c r="Q628" i="4" s="1"/>
  <c r="P627" i="4"/>
  <c r="Q627" i="4" s="1"/>
  <c r="P626" i="4"/>
  <c r="P625" i="4"/>
  <c r="P624" i="4"/>
  <c r="P623" i="4"/>
  <c r="Q623" i="4" s="1"/>
  <c r="P622" i="4"/>
  <c r="P621" i="4"/>
  <c r="P620" i="4"/>
  <c r="Q620" i="4" s="1"/>
  <c r="R620" i="4" s="1"/>
  <c r="P619" i="4"/>
  <c r="Q619" i="4" s="1"/>
  <c r="P618" i="4"/>
  <c r="P617" i="4"/>
  <c r="P616" i="4"/>
  <c r="Q616" i="4" s="1"/>
  <c r="P615" i="4"/>
  <c r="Q615" i="4" s="1"/>
  <c r="P614" i="4"/>
  <c r="P613" i="4"/>
  <c r="P612" i="4"/>
  <c r="Q612" i="4" s="1"/>
  <c r="P611" i="4"/>
  <c r="P610" i="4"/>
  <c r="P609" i="4"/>
  <c r="P608" i="4"/>
  <c r="P607" i="4"/>
  <c r="Q607" i="4" s="1"/>
  <c r="P606" i="4"/>
  <c r="P605" i="4"/>
  <c r="P604" i="4"/>
  <c r="Q604" i="4" s="1"/>
  <c r="R604" i="4" s="1"/>
  <c r="P603" i="4"/>
  <c r="Q603" i="4" s="1"/>
  <c r="P602" i="4"/>
  <c r="P601" i="4"/>
  <c r="P600" i="4"/>
  <c r="Q600" i="4" s="1"/>
  <c r="P599" i="4"/>
  <c r="Q599" i="4" s="1"/>
  <c r="P598" i="4"/>
  <c r="P597" i="4"/>
  <c r="P596" i="4"/>
  <c r="P595" i="4"/>
  <c r="Q595" i="4" s="1"/>
  <c r="P594" i="4"/>
  <c r="P593" i="4"/>
  <c r="P592" i="4"/>
  <c r="Q592" i="4" s="1"/>
  <c r="R592" i="4" s="1"/>
  <c r="P591" i="4"/>
  <c r="Q591" i="4" s="1"/>
  <c r="P590" i="4"/>
  <c r="P589" i="4"/>
  <c r="P588" i="4"/>
  <c r="Q588" i="4" s="1"/>
  <c r="R588" i="4" s="1"/>
  <c r="P587" i="4"/>
  <c r="Q587" i="4" s="1"/>
  <c r="P586" i="4"/>
  <c r="P585" i="4"/>
  <c r="P584" i="4"/>
  <c r="Q584" i="4" s="1"/>
  <c r="P583" i="4"/>
  <c r="P582" i="4"/>
  <c r="P581" i="4"/>
  <c r="P580" i="4"/>
  <c r="P579" i="4"/>
  <c r="Q579" i="4" s="1"/>
  <c r="P578" i="4"/>
  <c r="P577" i="4"/>
  <c r="P576" i="4"/>
  <c r="Q576" i="4" s="1"/>
  <c r="R576" i="4" s="1"/>
  <c r="P575" i="4"/>
  <c r="Q575" i="4" s="1"/>
  <c r="P574" i="4"/>
  <c r="P573" i="4"/>
  <c r="P572" i="4"/>
  <c r="Q572" i="4" s="1"/>
  <c r="R572" i="4" s="1"/>
  <c r="P571" i="4"/>
  <c r="Q571" i="4" s="1"/>
  <c r="P570" i="4"/>
  <c r="P569" i="4"/>
  <c r="P568" i="4"/>
  <c r="Q568" i="4" s="1"/>
  <c r="P567" i="4"/>
  <c r="Q567" i="4" s="1"/>
  <c r="P566" i="4"/>
  <c r="P565" i="4"/>
  <c r="P564" i="4"/>
  <c r="Q564" i="4" s="1"/>
  <c r="P563" i="4"/>
  <c r="Q563" i="4" s="1"/>
  <c r="P562" i="4"/>
  <c r="P561" i="4"/>
  <c r="P560" i="4"/>
  <c r="Q560" i="4" s="1"/>
  <c r="P559" i="4"/>
  <c r="Q559" i="4" s="1"/>
  <c r="P558" i="4"/>
  <c r="P557" i="4"/>
  <c r="P556" i="4"/>
  <c r="Q556" i="4" s="1"/>
  <c r="R556" i="4" s="1"/>
  <c r="P555" i="4"/>
  <c r="Q555" i="4" s="1"/>
  <c r="P554" i="4"/>
  <c r="P553" i="4"/>
  <c r="P552" i="4"/>
  <c r="Q552" i="4" s="1"/>
  <c r="P551" i="4"/>
  <c r="Q551" i="4" s="1"/>
  <c r="P550" i="4"/>
  <c r="P549" i="4"/>
  <c r="P548" i="4"/>
  <c r="Q548" i="4" s="1"/>
  <c r="P547" i="4"/>
  <c r="P546" i="4"/>
  <c r="P545" i="4"/>
  <c r="P544" i="4"/>
  <c r="P543" i="4"/>
  <c r="Q543" i="4" s="1"/>
  <c r="P542" i="4"/>
  <c r="P541" i="4"/>
  <c r="P540" i="4"/>
  <c r="Q540" i="4" s="1"/>
  <c r="R540" i="4" s="1"/>
  <c r="P539" i="4"/>
  <c r="Q539" i="4" s="1"/>
  <c r="P538" i="4"/>
  <c r="P537" i="4"/>
  <c r="P536" i="4"/>
  <c r="Q536" i="4" s="1"/>
  <c r="P535" i="4"/>
  <c r="Q535" i="4" s="1"/>
  <c r="P534" i="4"/>
  <c r="P533" i="4"/>
  <c r="P532" i="4"/>
  <c r="Q532" i="4" s="1"/>
  <c r="P531" i="4"/>
  <c r="Q531" i="4" s="1"/>
  <c r="P530" i="4"/>
  <c r="P529" i="4"/>
  <c r="P528" i="4"/>
  <c r="Q528" i="4" s="1"/>
  <c r="P527" i="4"/>
  <c r="Q527" i="4" s="1"/>
  <c r="P526" i="4"/>
  <c r="P525" i="4"/>
  <c r="P524" i="4"/>
  <c r="Q524" i="4" s="1"/>
  <c r="R524" i="4" s="1"/>
  <c r="P523" i="4"/>
  <c r="Q523" i="4" s="1"/>
  <c r="P522" i="4"/>
  <c r="P521" i="4"/>
  <c r="P520" i="4"/>
  <c r="Q520" i="4" s="1"/>
  <c r="P519" i="4"/>
  <c r="P518" i="4"/>
  <c r="P517" i="4"/>
  <c r="P516" i="4"/>
  <c r="P515" i="4"/>
  <c r="Q515" i="4" s="1"/>
  <c r="P514" i="4"/>
  <c r="P513" i="4"/>
  <c r="P512" i="4"/>
  <c r="Q512" i="4" s="1"/>
  <c r="P511" i="4"/>
  <c r="Q511" i="4" s="1"/>
  <c r="P510" i="4"/>
  <c r="P509" i="4"/>
  <c r="P508" i="4"/>
  <c r="Q508" i="4" s="1"/>
  <c r="R508" i="4" s="1"/>
  <c r="P507" i="4"/>
  <c r="Q507" i="4" s="1"/>
  <c r="P506" i="4"/>
  <c r="P505" i="4"/>
  <c r="P504" i="4"/>
  <c r="Q504" i="4" s="1"/>
  <c r="P503" i="4"/>
  <c r="Q503" i="4" s="1"/>
  <c r="P502" i="4"/>
  <c r="P501" i="4"/>
  <c r="P500" i="4"/>
  <c r="Q500" i="4" s="1"/>
  <c r="P499" i="4"/>
  <c r="Q499" i="4" s="1"/>
  <c r="P498" i="4"/>
  <c r="P497" i="4"/>
  <c r="P496" i="4"/>
  <c r="P495" i="4"/>
  <c r="Q495" i="4" s="1"/>
  <c r="P494" i="4"/>
  <c r="P493" i="4"/>
  <c r="P492" i="4"/>
  <c r="Q492" i="4" s="1"/>
  <c r="R492" i="4" s="1"/>
  <c r="P491" i="4"/>
  <c r="Q491" i="4" s="1"/>
  <c r="P490" i="4"/>
  <c r="P489" i="4"/>
  <c r="P488" i="4"/>
  <c r="Q488" i="4" s="1"/>
  <c r="P487" i="4"/>
  <c r="Q487" i="4" s="1"/>
  <c r="P486" i="4"/>
  <c r="P485" i="4"/>
  <c r="P484" i="4"/>
  <c r="Q484" i="4" s="1"/>
  <c r="P483" i="4"/>
  <c r="P482" i="4"/>
  <c r="P481" i="4"/>
  <c r="P480" i="4"/>
  <c r="P479" i="4"/>
  <c r="Q479" i="4" s="1"/>
  <c r="P478" i="4"/>
  <c r="P477" i="4"/>
  <c r="P476" i="4"/>
  <c r="Q476" i="4" s="1"/>
  <c r="R476" i="4" s="1"/>
  <c r="P475" i="4"/>
  <c r="Q475" i="4" s="1"/>
  <c r="P474" i="4"/>
  <c r="Q474" i="4" s="1"/>
  <c r="P473" i="4"/>
  <c r="Q473" i="4" s="1"/>
  <c r="P472" i="4"/>
  <c r="Q472" i="4" s="1"/>
  <c r="P471" i="4"/>
  <c r="Q471" i="4" s="1"/>
  <c r="P470" i="4"/>
  <c r="Q470" i="4" s="1"/>
  <c r="P469" i="4"/>
  <c r="Q469" i="4" s="1"/>
  <c r="P468" i="4"/>
  <c r="Q468" i="4" s="1"/>
  <c r="P467" i="4"/>
  <c r="Q467" i="4" s="1"/>
  <c r="P466" i="4"/>
  <c r="Q466" i="4" s="1"/>
  <c r="P465" i="4"/>
  <c r="Q465" i="4" s="1"/>
  <c r="P464" i="4"/>
  <c r="P463" i="4"/>
  <c r="Q463" i="4" s="1"/>
  <c r="P462" i="4"/>
  <c r="Q462" i="4" s="1"/>
  <c r="P461" i="4"/>
  <c r="Q461" i="4" s="1"/>
  <c r="P460" i="4"/>
  <c r="Q460" i="4" s="1"/>
  <c r="P459" i="4"/>
  <c r="Q459" i="4" s="1"/>
  <c r="P458" i="4"/>
  <c r="Q458" i="4" s="1"/>
  <c r="P457" i="4"/>
  <c r="P456" i="4"/>
  <c r="Q456" i="4" s="1"/>
  <c r="R456" i="4" s="1"/>
  <c r="P455" i="4"/>
  <c r="Q455" i="4" s="1"/>
  <c r="P454" i="4"/>
  <c r="Q454" i="4" s="1"/>
  <c r="P453" i="4"/>
  <c r="P452" i="4"/>
  <c r="P451" i="4"/>
  <c r="Q451" i="4" s="1"/>
  <c r="P450" i="4"/>
  <c r="Q450" i="4" s="1"/>
  <c r="P449" i="4"/>
  <c r="Q449" i="4" s="1"/>
  <c r="R449" i="4" s="1"/>
  <c r="P448" i="4"/>
  <c r="Q448" i="4" s="1"/>
  <c r="P447" i="4"/>
  <c r="P446" i="4"/>
  <c r="Q446" i="4" s="1"/>
  <c r="P445" i="4"/>
  <c r="Q445" i="4" s="1"/>
  <c r="P444" i="4"/>
  <c r="Q444" i="4" s="1"/>
  <c r="R444" i="4" s="1"/>
  <c r="P443" i="4"/>
  <c r="Q443" i="4" s="1"/>
  <c r="P442" i="4"/>
  <c r="Q442" i="4" s="1"/>
  <c r="P441" i="4"/>
  <c r="Q441" i="4" s="1"/>
  <c r="P440" i="4"/>
  <c r="Q440" i="4" s="1"/>
  <c r="P439" i="4"/>
  <c r="P438" i="4"/>
  <c r="Q438" i="4" s="1"/>
  <c r="P437" i="4"/>
  <c r="Q437" i="4" s="1"/>
  <c r="P436" i="4"/>
  <c r="Q436" i="4" s="1"/>
  <c r="P435" i="4"/>
  <c r="Q435" i="4" s="1"/>
  <c r="P434" i="4"/>
  <c r="Q434" i="4" s="1"/>
  <c r="P433" i="4"/>
  <c r="Q433" i="4" s="1"/>
  <c r="P432" i="4"/>
  <c r="P431" i="4"/>
  <c r="Q431" i="4" s="1"/>
  <c r="P430" i="4"/>
  <c r="Q430" i="4" s="1"/>
  <c r="P429" i="4"/>
  <c r="Q429" i="4" s="1"/>
  <c r="P428" i="4"/>
  <c r="Q428" i="4" s="1"/>
  <c r="P427" i="4"/>
  <c r="P426" i="4"/>
  <c r="Q426" i="4" s="1"/>
  <c r="P425" i="4"/>
  <c r="Q425" i="4" s="1"/>
  <c r="P424" i="4"/>
  <c r="Q424" i="4" s="1"/>
  <c r="R424" i="4" s="1"/>
  <c r="P423" i="4"/>
  <c r="Q423" i="4" s="1"/>
  <c r="P422" i="4"/>
  <c r="Q422" i="4" s="1"/>
  <c r="P421" i="4"/>
  <c r="P420" i="4"/>
  <c r="P419" i="4"/>
  <c r="Q419" i="4" s="1"/>
  <c r="P418" i="4"/>
  <c r="Q418" i="4" s="1"/>
  <c r="P417" i="4"/>
  <c r="Q417" i="4" s="1"/>
  <c r="R417" i="4" s="1"/>
  <c r="P416" i="4"/>
  <c r="Q416" i="4" s="1"/>
  <c r="P415" i="4"/>
  <c r="Q415" i="4" s="1"/>
  <c r="P414" i="4"/>
  <c r="Q414" i="4" s="1"/>
  <c r="P413" i="4"/>
  <c r="Q413" i="4" s="1"/>
  <c r="P412" i="4"/>
  <c r="Q412" i="4" s="1"/>
  <c r="R412" i="4" s="1"/>
  <c r="P411" i="4"/>
  <c r="Q411" i="4" s="1"/>
  <c r="P410" i="4"/>
  <c r="Q410" i="4" s="1"/>
  <c r="P409" i="4"/>
  <c r="Q409" i="4" s="1"/>
  <c r="P408" i="4"/>
  <c r="Q408" i="4" s="1"/>
  <c r="P407" i="4"/>
  <c r="Q407" i="4" s="1"/>
  <c r="P406" i="4"/>
  <c r="Q406" i="4" s="1"/>
  <c r="P405" i="4"/>
  <c r="Q405" i="4" s="1"/>
  <c r="P404" i="4"/>
  <c r="Q404" i="4" s="1"/>
  <c r="P403" i="4"/>
  <c r="Q403" i="4" s="1"/>
  <c r="P402" i="4"/>
  <c r="Q402" i="4" s="1"/>
  <c r="P401" i="4"/>
  <c r="P400" i="4"/>
  <c r="Q400" i="4" s="1"/>
  <c r="R400" i="4" s="1"/>
  <c r="P399" i="4"/>
  <c r="Q399" i="4" s="1"/>
  <c r="P398" i="4"/>
  <c r="Q398" i="4" s="1"/>
  <c r="P397" i="4"/>
  <c r="Q397" i="4" s="1"/>
  <c r="P396" i="4"/>
  <c r="Q396" i="4" s="1"/>
  <c r="P395" i="4"/>
  <c r="Q395" i="4" s="1"/>
  <c r="R395" i="4" s="1"/>
  <c r="P394" i="4"/>
  <c r="Q394" i="4" s="1"/>
  <c r="P393" i="4"/>
  <c r="Q393" i="4" s="1"/>
  <c r="R393" i="4" s="1"/>
  <c r="P392" i="4"/>
  <c r="Q392" i="4" s="1"/>
  <c r="R392" i="4" s="1"/>
  <c r="P391" i="4"/>
  <c r="Q391" i="4" s="1"/>
  <c r="P390" i="4"/>
  <c r="Q390" i="4" s="1"/>
  <c r="P389" i="4"/>
  <c r="P388" i="4"/>
  <c r="Q388" i="4" s="1"/>
  <c r="R388" i="4" s="1"/>
  <c r="P387" i="4"/>
  <c r="Q387" i="4" s="1"/>
  <c r="P386" i="4"/>
  <c r="Q386" i="4" s="1"/>
  <c r="P385" i="4"/>
  <c r="Q385" i="4" s="1"/>
  <c r="R385" i="4" s="1"/>
  <c r="P384" i="4"/>
  <c r="Q384" i="4" s="1"/>
  <c r="P383" i="4"/>
  <c r="Q383" i="4" s="1"/>
  <c r="P382" i="4"/>
  <c r="Q382" i="4" s="1"/>
  <c r="P381" i="4"/>
  <c r="Q381" i="4" s="1"/>
  <c r="P380" i="4"/>
  <c r="Q380" i="4" s="1"/>
  <c r="R380" i="4" s="1"/>
  <c r="P379" i="4"/>
  <c r="Q379" i="4" s="1"/>
  <c r="P378" i="4"/>
  <c r="Q378" i="4" s="1"/>
  <c r="P377" i="4"/>
  <c r="Q377" i="4" s="1"/>
  <c r="P376" i="4"/>
  <c r="P375" i="4"/>
  <c r="Q375" i="4" s="1"/>
  <c r="P374" i="4"/>
  <c r="Q374" i="4" s="1"/>
  <c r="P373" i="4"/>
  <c r="Q373" i="4" s="1"/>
  <c r="P372" i="4"/>
  <c r="Q372" i="4" s="1"/>
  <c r="P371" i="4"/>
  <c r="P370" i="4"/>
  <c r="Q370" i="4" s="1"/>
  <c r="P369" i="4"/>
  <c r="Q369" i="4" s="1"/>
  <c r="P368" i="4"/>
  <c r="Q368" i="4" s="1"/>
  <c r="R368" i="4" s="1"/>
  <c r="P367" i="4"/>
  <c r="Q367" i="4" s="1"/>
  <c r="P366" i="4"/>
  <c r="Q366" i="4" s="1"/>
  <c r="P365" i="4"/>
  <c r="Q365" i="4" s="1"/>
  <c r="P364" i="4"/>
  <c r="P363" i="4"/>
  <c r="Q363" i="4" s="1"/>
  <c r="P362" i="4"/>
  <c r="Q362" i="4" s="1"/>
  <c r="P361" i="4"/>
  <c r="Q361" i="4" s="1"/>
  <c r="R361" i="4" s="1"/>
  <c r="P360" i="4"/>
  <c r="Q360" i="4" s="1"/>
  <c r="R360" i="4" s="1"/>
  <c r="P359" i="4"/>
  <c r="Q359" i="4" s="1"/>
  <c r="P358" i="4"/>
  <c r="Q358" i="4" s="1"/>
  <c r="P357" i="4"/>
  <c r="P356" i="4"/>
  <c r="Q356" i="4" s="1"/>
  <c r="R356" i="4" s="1"/>
  <c r="P355" i="4"/>
  <c r="Q355" i="4" s="1"/>
  <c r="P354" i="4"/>
  <c r="Q354" i="4" s="1"/>
  <c r="P353" i="4"/>
  <c r="Q353" i="4" s="1"/>
  <c r="R353" i="4" s="1"/>
  <c r="P352" i="4"/>
  <c r="Q352" i="4" s="1"/>
  <c r="P351" i="4"/>
  <c r="Q351" i="4" s="1"/>
  <c r="P350" i="4"/>
  <c r="Q350" i="4" s="1"/>
  <c r="P349" i="4"/>
  <c r="Q349" i="4" s="1"/>
  <c r="P348" i="4"/>
  <c r="Q348" i="4" s="1"/>
  <c r="R348" i="4" s="1"/>
  <c r="P347" i="4"/>
  <c r="Q347" i="4" s="1"/>
  <c r="P346" i="4"/>
  <c r="Q346" i="4" s="1"/>
  <c r="P345" i="4"/>
  <c r="Q345" i="4" s="1"/>
  <c r="P344" i="4"/>
  <c r="Q344" i="4" s="1"/>
  <c r="P343" i="4"/>
  <c r="Q343" i="4" s="1"/>
  <c r="P342" i="4"/>
  <c r="Q342" i="4" s="1"/>
  <c r="P341" i="4"/>
  <c r="Q341" i="4" s="1"/>
  <c r="P340" i="4"/>
  <c r="Q340" i="4" s="1"/>
  <c r="P339" i="4"/>
  <c r="Q339" i="4" s="1"/>
  <c r="P338" i="4"/>
  <c r="Q338" i="4" s="1"/>
  <c r="P337" i="4"/>
  <c r="Q337" i="4" s="1"/>
  <c r="R337" i="4" s="1"/>
  <c r="P336" i="4"/>
  <c r="Q336" i="4" s="1"/>
  <c r="R336" i="4" s="1"/>
  <c r="P335" i="4"/>
  <c r="Q335" i="4" s="1"/>
  <c r="P334" i="4"/>
  <c r="Q334" i="4" s="1"/>
  <c r="P333" i="4"/>
  <c r="P332" i="4"/>
  <c r="Q332" i="4" s="1"/>
  <c r="P331" i="4"/>
  <c r="Q331" i="4" s="1"/>
  <c r="P330" i="4"/>
  <c r="Q330" i="4" s="1"/>
  <c r="P329" i="4"/>
  <c r="Q329" i="4" s="1"/>
  <c r="R329" i="4" s="1"/>
  <c r="P328" i="4"/>
  <c r="Q328" i="4" s="1"/>
  <c r="R328" i="4" s="1"/>
  <c r="P327" i="4"/>
  <c r="Q327" i="4" s="1"/>
  <c r="P326" i="4"/>
  <c r="Q326" i="4" s="1"/>
  <c r="P325" i="4"/>
  <c r="Q325" i="4" s="1"/>
  <c r="P324" i="4"/>
  <c r="Q324" i="4" s="1"/>
  <c r="P323" i="4"/>
  <c r="Q323" i="4" s="1"/>
  <c r="P322" i="4"/>
  <c r="Q322" i="4" s="1"/>
  <c r="P321" i="4"/>
  <c r="Q321" i="4" s="1"/>
  <c r="R321" i="4" s="1"/>
  <c r="P320" i="4"/>
  <c r="Q320" i="4" s="1"/>
  <c r="R320" i="4" s="1"/>
  <c r="P319" i="4"/>
  <c r="Q319" i="4" s="1"/>
  <c r="P318" i="4"/>
  <c r="Q318" i="4" s="1"/>
  <c r="P317" i="4"/>
  <c r="P316" i="4"/>
  <c r="Q316" i="4" s="1"/>
  <c r="P315" i="4"/>
  <c r="Q315" i="4" s="1"/>
  <c r="P314" i="4"/>
  <c r="Q314" i="4" s="1"/>
  <c r="P313" i="4"/>
  <c r="Q313" i="4" s="1"/>
  <c r="R313" i="4" s="1"/>
  <c r="P312" i="4"/>
  <c r="Q312" i="4" s="1"/>
  <c r="R312" i="4" s="1"/>
  <c r="P311" i="4"/>
  <c r="Q311" i="4" s="1"/>
  <c r="P310" i="4"/>
  <c r="Q310" i="4" s="1"/>
  <c r="P309" i="4"/>
  <c r="Q309" i="4" s="1"/>
  <c r="P308" i="4"/>
  <c r="Q308" i="4" s="1"/>
  <c r="P307" i="4"/>
  <c r="Q307" i="4" s="1"/>
  <c r="P306" i="4"/>
  <c r="Q306" i="4" s="1"/>
  <c r="P305" i="4"/>
  <c r="Q305" i="4" s="1"/>
  <c r="R305" i="4" s="1"/>
  <c r="P304" i="4"/>
  <c r="Q304" i="4" s="1"/>
  <c r="R304" i="4" s="1"/>
  <c r="P303" i="4"/>
  <c r="Q303" i="4" s="1"/>
  <c r="P302" i="4"/>
  <c r="Q302" i="4" s="1"/>
  <c r="P301" i="4"/>
  <c r="P300" i="4"/>
  <c r="Q300" i="4" s="1"/>
  <c r="P299" i="4"/>
  <c r="Q299" i="4" s="1"/>
  <c r="P298" i="4"/>
  <c r="Q298" i="4" s="1"/>
  <c r="P297" i="4"/>
  <c r="Q297" i="4" s="1"/>
  <c r="R297" i="4" s="1"/>
  <c r="P296" i="4"/>
  <c r="Q296" i="4" s="1"/>
  <c r="R296" i="4" s="1"/>
  <c r="P295" i="4"/>
  <c r="Q295" i="4" s="1"/>
  <c r="P294" i="4"/>
  <c r="Q294" i="4" s="1"/>
  <c r="P293" i="4"/>
  <c r="Q293" i="4" s="1"/>
  <c r="P292" i="4"/>
  <c r="Q292" i="4" s="1"/>
  <c r="P291" i="4"/>
  <c r="Q291" i="4" s="1"/>
  <c r="P290" i="4"/>
  <c r="Q290" i="4" s="1"/>
  <c r="P289" i="4"/>
  <c r="Q289" i="4" s="1"/>
  <c r="R289" i="4" s="1"/>
  <c r="P288" i="4"/>
  <c r="Q288" i="4" s="1"/>
  <c r="R288" i="4" s="1"/>
  <c r="P287" i="4"/>
  <c r="Q287" i="4" s="1"/>
  <c r="P286" i="4"/>
  <c r="Q286" i="4" s="1"/>
  <c r="P285" i="4"/>
  <c r="P284" i="4"/>
  <c r="Q284" i="4" s="1"/>
  <c r="P283" i="4"/>
  <c r="Q283" i="4" s="1"/>
  <c r="P282" i="4"/>
  <c r="Q282" i="4" s="1"/>
  <c r="P281" i="4"/>
  <c r="Q281" i="4" s="1"/>
  <c r="R281" i="4" s="1"/>
  <c r="P280" i="4"/>
  <c r="Q280" i="4" s="1"/>
  <c r="R280" i="4" s="1"/>
  <c r="P279" i="4"/>
  <c r="P278" i="4"/>
  <c r="Q278" i="4" s="1"/>
  <c r="P277" i="4"/>
  <c r="Q277" i="4" s="1"/>
  <c r="P276" i="4"/>
  <c r="Q276" i="4" s="1"/>
  <c r="P275" i="4"/>
  <c r="Q275" i="4" s="1"/>
  <c r="P274" i="4"/>
  <c r="Q274" i="4" s="1"/>
  <c r="P273" i="4"/>
  <c r="Q273" i="4" s="1"/>
  <c r="R273" i="4" s="1"/>
  <c r="P272" i="4"/>
  <c r="Q272" i="4" s="1"/>
  <c r="P271" i="4"/>
  <c r="P270" i="4"/>
  <c r="Q270" i="4" s="1"/>
  <c r="P269" i="4"/>
  <c r="Q269" i="4" s="1"/>
  <c r="R269" i="4" s="1"/>
  <c r="P268" i="4"/>
  <c r="Q268" i="4" s="1"/>
  <c r="P267" i="4"/>
  <c r="Q267" i="4" s="1"/>
  <c r="P266" i="4"/>
  <c r="Q266" i="4" s="1"/>
  <c r="R266" i="4" s="1"/>
  <c r="P265" i="4"/>
  <c r="Q265" i="4" s="1"/>
  <c r="R265" i="4" s="1"/>
  <c r="P264" i="4"/>
  <c r="Q264" i="4" s="1"/>
  <c r="P263" i="4"/>
  <c r="Q263" i="4" s="1"/>
  <c r="P262" i="4"/>
  <c r="Q262" i="4" s="1"/>
  <c r="P261" i="4"/>
  <c r="Q261" i="4" s="1"/>
  <c r="R261" i="4" s="1"/>
  <c r="P260" i="4"/>
  <c r="Q260" i="4" s="1"/>
  <c r="P259" i="4"/>
  <c r="Q259" i="4" s="1"/>
  <c r="P258" i="4"/>
  <c r="Q258" i="4" s="1"/>
  <c r="P257" i="4"/>
  <c r="Q257" i="4" s="1"/>
  <c r="R257" i="4" s="1"/>
  <c r="P256" i="4"/>
  <c r="Q256" i="4" s="1"/>
  <c r="P255" i="4"/>
  <c r="P254" i="4"/>
  <c r="Q254" i="4" s="1"/>
  <c r="P253" i="4"/>
  <c r="Q253" i="4" s="1"/>
  <c r="R253" i="4" s="1"/>
  <c r="P252" i="4"/>
  <c r="Q252" i="4" s="1"/>
  <c r="P251" i="4"/>
  <c r="Q251" i="4" s="1"/>
  <c r="P250" i="4"/>
  <c r="Q250" i="4" s="1"/>
  <c r="R250" i="4" s="1"/>
  <c r="P249" i="4"/>
  <c r="Q249" i="4" s="1"/>
  <c r="R249" i="4" s="1"/>
  <c r="P248" i="4"/>
  <c r="Q248" i="4" s="1"/>
  <c r="P247" i="4"/>
  <c r="Q247" i="4" s="1"/>
  <c r="P246" i="4"/>
  <c r="Q246" i="4" s="1"/>
  <c r="P245" i="4"/>
  <c r="Q245" i="4" s="1"/>
  <c r="R245" i="4" s="1"/>
  <c r="P244" i="4"/>
  <c r="Q244" i="4" s="1"/>
  <c r="P243" i="4"/>
  <c r="Q243" i="4" s="1"/>
  <c r="P242" i="4"/>
  <c r="P241" i="4"/>
  <c r="Q241" i="4" s="1"/>
  <c r="R241" i="4" s="1"/>
  <c r="P240" i="4"/>
  <c r="Q240" i="4" s="1"/>
  <c r="P239" i="4"/>
  <c r="P238" i="4"/>
  <c r="Q238" i="4" s="1"/>
  <c r="R238" i="4" s="1"/>
  <c r="P237" i="4"/>
  <c r="Q237" i="4" s="1"/>
  <c r="R237" i="4" s="1"/>
  <c r="P236" i="4"/>
  <c r="Q236" i="4" s="1"/>
  <c r="P235" i="4"/>
  <c r="Q235" i="4" s="1"/>
  <c r="P234" i="4"/>
  <c r="Q234" i="4" s="1"/>
  <c r="R234" i="4" s="1"/>
  <c r="P233" i="4"/>
  <c r="Q233" i="4" s="1"/>
  <c r="R233" i="4" s="1"/>
  <c r="P232" i="4"/>
  <c r="Q232" i="4" s="1"/>
  <c r="P231" i="4"/>
  <c r="Q231" i="4" s="1"/>
  <c r="P230" i="4"/>
  <c r="Q230" i="4" s="1"/>
  <c r="P229" i="4"/>
  <c r="Q229" i="4" s="1"/>
  <c r="R229" i="4" s="1"/>
  <c r="P228" i="4"/>
  <c r="Q228" i="4" s="1"/>
  <c r="P227" i="4"/>
  <c r="Q227" i="4" s="1"/>
  <c r="P226" i="4"/>
  <c r="Q226" i="4" s="1"/>
  <c r="P225" i="4"/>
  <c r="Q225" i="4" s="1"/>
  <c r="R225" i="4" s="1"/>
  <c r="P224" i="4"/>
  <c r="Q224" i="4" s="1"/>
  <c r="P223" i="4"/>
  <c r="P222" i="4"/>
  <c r="Q222" i="4" s="1"/>
  <c r="P221" i="4"/>
  <c r="Q221" i="4" s="1"/>
  <c r="R221" i="4" s="1"/>
  <c r="P220" i="4"/>
  <c r="Q220" i="4" s="1"/>
  <c r="P219" i="4"/>
  <c r="Q219" i="4" s="1"/>
  <c r="P218" i="4"/>
  <c r="Q218" i="4" s="1"/>
  <c r="R218" i="4" s="1"/>
  <c r="P217" i="4"/>
  <c r="Q217" i="4" s="1"/>
  <c r="R217" i="4" s="1"/>
  <c r="P216" i="4"/>
  <c r="Q216" i="4" s="1"/>
  <c r="P215" i="4"/>
  <c r="Q215" i="4" s="1"/>
  <c r="P214" i="4"/>
  <c r="Q214" i="4" s="1"/>
  <c r="P213" i="4"/>
  <c r="Q213" i="4" s="1"/>
  <c r="R213" i="4" s="1"/>
  <c r="P212" i="4"/>
  <c r="Q212" i="4" s="1"/>
  <c r="P211" i="4"/>
  <c r="Q211" i="4" s="1"/>
  <c r="P210" i="4"/>
  <c r="Q210" i="4" s="1"/>
  <c r="P209" i="4"/>
  <c r="Q209" i="4" s="1"/>
  <c r="R209" i="4" s="1"/>
  <c r="P208" i="4"/>
  <c r="Q208" i="4" s="1"/>
  <c r="P207" i="4"/>
  <c r="P206" i="4"/>
  <c r="P205" i="4"/>
  <c r="Q205" i="4" s="1"/>
  <c r="R205" i="4" s="1"/>
  <c r="P204" i="4"/>
  <c r="Q204" i="4" s="1"/>
  <c r="P203" i="4"/>
  <c r="Q203" i="4" s="1"/>
  <c r="P202" i="4"/>
  <c r="Q202" i="4" s="1"/>
  <c r="R202" i="4" s="1"/>
  <c r="P201" i="4"/>
  <c r="Q201" i="4" s="1"/>
  <c r="R201" i="4" s="1"/>
  <c r="P200" i="4"/>
  <c r="Q200" i="4" s="1"/>
  <c r="P199" i="4"/>
  <c r="Q199" i="4" s="1"/>
  <c r="P198" i="4"/>
  <c r="Q198" i="4" s="1"/>
  <c r="P197" i="4"/>
  <c r="Q197" i="4" s="1"/>
  <c r="R197" i="4" s="1"/>
  <c r="P196" i="4"/>
  <c r="Q196" i="4" s="1"/>
  <c r="P195" i="4"/>
  <c r="Q195" i="4" s="1"/>
  <c r="P194" i="4"/>
  <c r="Q194" i="4" s="1"/>
  <c r="P193" i="4"/>
  <c r="Q193" i="4" s="1"/>
  <c r="R193" i="4" s="1"/>
  <c r="P192" i="4"/>
  <c r="Q192" i="4" s="1"/>
  <c r="P191" i="4"/>
  <c r="P190" i="4"/>
  <c r="Q190" i="4" s="1"/>
  <c r="P189" i="4"/>
  <c r="Q189" i="4" s="1"/>
  <c r="R189" i="4" s="1"/>
  <c r="P188" i="4"/>
  <c r="Q188" i="4" s="1"/>
  <c r="P187" i="4"/>
  <c r="Q187" i="4" s="1"/>
  <c r="P186" i="4"/>
  <c r="Q186" i="4" s="1"/>
  <c r="R186" i="4" s="1"/>
  <c r="P185" i="4"/>
  <c r="Q185" i="4" s="1"/>
  <c r="R185" i="4" s="1"/>
  <c r="P184" i="4"/>
  <c r="Q184" i="4" s="1"/>
  <c r="P183" i="4"/>
  <c r="Q183" i="4" s="1"/>
  <c r="P182" i="4"/>
  <c r="Q182" i="4" s="1"/>
  <c r="P181" i="4"/>
  <c r="Q181" i="4" s="1"/>
  <c r="R181" i="4" s="1"/>
  <c r="P180" i="4"/>
  <c r="Q180" i="4" s="1"/>
  <c r="P179" i="4"/>
  <c r="Q179" i="4" s="1"/>
  <c r="P178" i="4"/>
  <c r="P177" i="4"/>
  <c r="Q177" i="4" s="1"/>
  <c r="R177" i="4" s="1"/>
  <c r="P176" i="4"/>
  <c r="Q176" i="4" s="1"/>
  <c r="P175" i="4"/>
  <c r="P174" i="4"/>
  <c r="Q174" i="4" s="1"/>
  <c r="R174" i="4" s="1"/>
  <c r="P173" i="4"/>
  <c r="Q173" i="4" s="1"/>
  <c r="R173" i="4" s="1"/>
  <c r="P172" i="4"/>
  <c r="Q172" i="4" s="1"/>
  <c r="P171" i="4"/>
  <c r="Q171" i="4" s="1"/>
  <c r="P170" i="4"/>
  <c r="Q170" i="4" s="1"/>
  <c r="R170" i="4" s="1"/>
  <c r="P169" i="4"/>
  <c r="Q169" i="4" s="1"/>
  <c r="R169" i="4" s="1"/>
  <c r="P168" i="4"/>
  <c r="Q168" i="4" s="1"/>
  <c r="P167" i="4"/>
  <c r="Q167" i="4" s="1"/>
  <c r="P166" i="4"/>
  <c r="Q166" i="4" s="1"/>
  <c r="P165" i="4"/>
  <c r="Q165" i="4" s="1"/>
  <c r="R165" i="4" s="1"/>
  <c r="P164" i="4"/>
  <c r="Q164" i="4" s="1"/>
  <c r="P163" i="4"/>
  <c r="Q163" i="4" s="1"/>
  <c r="P162" i="4"/>
  <c r="Q162" i="4" s="1"/>
  <c r="P161" i="4"/>
  <c r="Q161" i="4" s="1"/>
  <c r="R161" i="4" s="1"/>
  <c r="P160" i="4"/>
  <c r="Q160" i="4" s="1"/>
  <c r="P159" i="4"/>
  <c r="P158" i="4"/>
  <c r="Q158" i="4" s="1"/>
  <c r="R158" i="4" s="1"/>
  <c r="P157" i="4"/>
  <c r="Q157" i="4" s="1"/>
  <c r="R157" i="4" s="1"/>
  <c r="P156" i="4"/>
  <c r="Q156" i="4" s="1"/>
  <c r="P155" i="4"/>
  <c r="Q155" i="4" s="1"/>
  <c r="P154" i="4"/>
  <c r="Q154" i="4" s="1"/>
  <c r="R154" i="4" s="1"/>
  <c r="P153" i="4"/>
  <c r="Q153" i="4" s="1"/>
  <c r="R153" i="4" s="1"/>
  <c r="P152" i="4"/>
  <c r="Q152" i="4" s="1"/>
  <c r="P151" i="4"/>
  <c r="Q151" i="4" s="1"/>
  <c r="P150" i="4"/>
  <c r="Q150" i="4" s="1"/>
  <c r="P149" i="4"/>
  <c r="Q149" i="4" s="1"/>
  <c r="R149" i="4" s="1"/>
  <c r="P148" i="4"/>
  <c r="Q148" i="4" s="1"/>
  <c r="P147" i="4"/>
  <c r="Q147" i="4" s="1"/>
  <c r="P146" i="4"/>
  <c r="Q146" i="4" s="1"/>
  <c r="P145" i="4"/>
  <c r="Q145" i="4" s="1"/>
  <c r="R145" i="4" s="1"/>
  <c r="P144" i="4"/>
  <c r="Q144" i="4" s="1"/>
  <c r="P143" i="4"/>
  <c r="P142" i="4"/>
  <c r="Q142" i="4" s="1"/>
  <c r="P141" i="4"/>
  <c r="Q141" i="4" s="1"/>
  <c r="R141" i="4" s="1"/>
  <c r="P140" i="4"/>
  <c r="Q140" i="4" s="1"/>
  <c r="P139" i="4"/>
  <c r="Q139" i="4" s="1"/>
  <c r="P138" i="4"/>
  <c r="Q138" i="4" s="1"/>
  <c r="R138" i="4" s="1"/>
  <c r="P137" i="4"/>
  <c r="Q137" i="4" s="1"/>
  <c r="R137" i="4" s="1"/>
  <c r="P136" i="4"/>
  <c r="Q136" i="4" s="1"/>
  <c r="P135" i="4"/>
  <c r="Q135" i="4" s="1"/>
  <c r="P134" i="4"/>
  <c r="Q134" i="4" s="1"/>
  <c r="P133" i="4"/>
  <c r="Q133" i="4" s="1"/>
  <c r="R133" i="4" s="1"/>
  <c r="P132" i="4"/>
  <c r="Q132" i="4" s="1"/>
  <c r="P131" i="4"/>
  <c r="Q131" i="4" s="1"/>
  <c r="P130" i="4"/>
  <c r="Q130" i="4" s="1"/>
  <c r="P129" i="4"/>
  <c r="Q129" i="4" s="1"/>
  <c r="R129" i="4" s="1"/>
  <c r="P128" i="4"/>
  <c r="Q128" i="4" s="1"/>
  <c r="P127" i="4"/>
  <c r="P126" i="4"/>
  <c r="Q126" i="4" s="1"/>
  <c r="P125" i="4"/>
  <c r="Q125" i="4" s="1"/>
  <c r="R125" i="4" s="1"/>
  <c r="P124" i="4"/>
  <c r="Q124" i="4" s="1"/>
  <c r="P123" i="4"/>
  <c r="Q123" i="4" s="1"/>
  <c r="P122" i="4"/>
  <c r="Q122" i="4" s="1"/>
  <c r="R122" i="4" s="1"/>
  <c r="P121" i="4"/>
  <c r="Q121" i="4" s="1"/>
  <c r="R121" i="4" s="1"/>
  <c r="P120" i="4"/>
  <c r="Q120" i="4" s="1"/>
  <c r="P119" i="4"/>
  <c r="Q119" i="4" s="1"/>
  <c r="P118" i="4"/>
  <c r="Q118" i="4" s="1"/>
  <c r="P117" i="4"/>
  <c r="Q117" i="4" s="1"/>
  <c r="R117" i="4" s="1"/>
  <c r="P116" i="4"/>
  <c r="Q116" i="4" s="1"/>
  <c r="P115" i="4"/>
  <c r="Q115" i="4" s="1"/>
  <c r="P114" i="4"/>
  <c r="P113" i="4"/>
  <c r="Q113" i="4" s="1"/>
  <c r="R113" i="4" s="1"/>
  <c r="P112" i="4"/>
  <c r="Q112" i="4" s="1"/>
  <c r="P111" i="4"/>
  <c r="P110" i="4"/>
  <c r="Q110" i="4" s="1"/>
  <c r="P109" i="4"/>
  <c r="Q109" i="4" s="1"/>
  <c r="R109" i="4" s="1"/>
  <c r="P108" i="4"/>
  <c r="Q108" i="4" s="1"/>
  <c r="P107" i="4"/>
  <c r="Q107" i="4" s="1"/>
  <c r="P106" i="4"/>
  <c r="Q106" i="4" s="1"/>
  <c r="R106" i="4" s="1"/>
  <c r="P105" i="4"/>
  <c r="Q105" i="4" s="1"/>
  <c r="R105" i="4" s="1"/>
  <c r="P104" i="4"/>
  <c r="Q104" i="4" s="1"/>
  <c r="P103" i="4"/>
  <c r="Q103" i="4" s="1"/>
  <c r="P102" i="4"/>
  <c r="Q102" i="4" s="1"/>
  <c r="P101" i="4"/>
  <c r="Q101" i="4" s="1"/>
  <c r="R101" i="4" s="1"/>
  <c r="P100" i="4"/>
  <c r="Q100" i="4" s="1"/>
  <c r="P99" i="4"/>
  <c r="Q99" i="4" s="1"/>
  <c r="P98" i="4"/>
  <c r="Q98" i="4" s="1"/>
  <c r="P97" i="4"/>
  <c r="Q97" i="4" s="1"/>
  <c r="R97" i="4" s="1"/>
  <c r="P96" i="4"/>
  <c r="Q96" i="4" s="1"/>
  <c r="P95" i="4"/>
  <c r="P94" i="4"/>
  <c r="Q94" i="4" s="1"/>
  <c r="R94" i="4" s="1"/>
  <c r="P93" i="4"/>
  <c r="Q93" i="4" s="1"/>
  <c r="R93" i="4" s="1"/>
  <c r="P92" i="4"/>
  <c r="Q92" i="4" s="1"/>
  <c r="P91" i="4"/>
  <c r="Q91" i="4" s="1"/>
  <c r="P90" i="4"/>
  <c r="Q90" i="4" s="1"/>
  <c r="R90" i="4" s="1"/>
  <c r="P89" i="4"/>
  <c r="Q89" i="4" s="1"/>
  <c r="R89" i="4" s="1"/>
  <c r="P88" i="4"/>
  <c r="Q88" i="4" s="1"/>
  <c r="P87" i="4"/>
  <c r="Q87" i="4" s="1"/>
  <c r="P86" i="4"/>
  <c r="Q86" i="4" s="1"/>
  <c r="P85" i="4"/>
  <c r="Q85" i="4" s="1"/>
  <c r="R85" i="4" s="1"/>
  <c r="P84" i="4"/>
  <c r="Q84" i="4" s="1"/>
  <c r="P83" i="4"/>
  <c r="Q83" i="4" s="1"/>
  <c r="P82" i="4"/>
  <c r="Q82" i="4" s="1"/>
  <c r="P81" i="4"/>
  <c r="Q81" i="4" s="1"/>
  <c r="R81" i="4" s="1"/>
  <c r="P80" i="4"/>
  <c r="Q80" i="4" s="1"/>
  <c r="P79" i="4"/>
  <c r="P78" i="4"/>
  <c r="Q78" i="4" s="1"/>
  <c r="P77" i="4"/>
  <c r="Q77" i="4" s="1"/>
  <c r="R77" i="4" s="1"/>
  <c r="P76" i="4"/>
  <c r="Q76" i="4" s="1"/>
  <c r="P75" i="4"/>
  <c r="Q75" i="4" s="1"/>
  <c r="P74" i="4"/>
  <c r="Q74" i="4" s="1"/>
  <c r="R74" i="4" s="1"/>
  <c r="P73" i="4"/>
  <c r="Q73" i="4" s="1"/>
  <c r="R73" i="4" s="1"/>
  <c r="P72" i="4"/>
  <c r="Q72" i="4" s="1"/>
  <c r="P71" i="4"/>
  <c r="Q71" i="4" s="1"/>
  <c r="P70" i="4"/>
  <c r="Q70" i="4" s="1"/>
  <c r="P69" i="4"/>
  <c r="Q69" i="4" s="1"/>
  <c r="R69" i="4" s="1"/>
  <c r="P68" i="4"/>
  <c r="Q68" i="4" s="1"/>
  <c r="P67" i="4"/>
  <c r="Q67" i="4" s="1"/>
  <c r="P66" i="4"/>
  <c r="P65" i="4"/>
  <c r="Q65" i="4" s="1"/>
  <c r="R65" i="4" s="1"/>
  <c r="P64" i="4"/>
  <c r="Q64" i="4" s="1"/>
  <c r="P63" i="4"/>
  <c r="P62" i="4"/>
  <c r="Q62" i="4" s="1"/>
  <c r="P61" i="4"/>
  <c r="Q61" i="4" s="1"/>
  <c r="R61" i="4" s="1"/>
  <c r="P60" i="4"/>
  <c r="Q60" i="4" s="1"/>
  <c r="P59" i="4"/>
  <c r="Q59" i="4" s="1"/>
  <c r="P58" i="4"/>
  <c r="Q58" i="4" s="1"/>
  <c r="R58" i="4" s="1"/>
  <c r="P57" i="4"/>
  <c r="Q57" i="4" s="1"/>
  <c r="R57" i="4" s="1"/>
  <c r="P56" i="4"/>
  <c r="Q56" i="4" s="1"/>
  <c r="P55" i="4"/>
  <c r="Q55" i="4" s="1"/>
  <c r="P54" i="4"/>
  <c r="Q54" i="4" s="1"/>
  <c r="P53" i="4"/>
  <c r="Q53" i="4" s="1"/>
  <c r="R53" i="4" s="1"/>
  <c r="P52" i="4"/>
  <c r="Q52" i="4" s="1"/>
  <c r="P51" i="4"/>
  <c r="Q51" i="4" s="1"/>
  <c r="P50" i="4"/>
  <c r="P49" i="4"/>
  <c r="Q49" i="4" s="1"/>
  <c r="R49" i="4" s="1"/>
  <c r="P48" i="4"/>
  <c r="Q48" i="4" s="1"/>
  <c r="P47" i="4"/>
  <c r="P46" i="4"/>
  <c r="Q46" i="4" s="1"/>
  <c r="R46" i="4" s="1"/>
  <c r="P45" i="4"/>
  <c r="Q45" i="4" s="1"/>
  <c r="R45" i="4" s="1"/>
  <c r="P44" i="4"/>
  <c r="Q44" i="4" s="1"/>
  <c r="P43" i="4"/>
  <c r="Q43" i="4" s="1"/>
  <c r="P42" i="4"/>
  <c r="Q42" i="4" s="1"/>
  <c r="R42" i="4" s="1"/>
  <c r="P41" i="4"/>
  <c r="Q41" i="4" s="1"/>
  <c r="R41" i="4" s="1"/>
  <c r="P40" i="4"/>
  <c r="Q40" i="4" s="1"/>
  <c r="P39" i="4"/>
  <c r="Q39" i="4" s="1"/>
  <c r="P38" i="4"/>
  <c r="Q38" i="4" s="1"/>
  <c r="P37" i="4"/>
  <c r="Q37" i="4" s="1"/>
  <c r="R37" i="4" s="1"/>
  <c r="P36" i="4"/>
  <c r="Q36" i="4" s="1"/>
  <c r="P35" i="4"/>
  <c r="Q35" i="4" s="1"/>
  <c r="P34" i="4"/>
  <c r="Q34" i="4" s="1"/>
  <c r="P33" i="4"/>
  <c r="Q33" i="4" s="1"/>
  <c r="R33" i="4" s="1"/>
  <c r="P32" i="4"/>
  <c r="Q32" i="4" s="1"/>
  <c r="P31" i="4"/>
  <c r="P30" i="4"/>
  <c r="Q30" i="4" s="1"/>
  <c r="P29" i="4"/>
  <c r="Q29" i="4" s="1"/>
  <c r="R29" i="4" s="1"/>
  <c r="P28" i="4"/>
  <c r="Q28" i="4" s="1"/>
  <c r="P27" i="4"/>
  <c r="Q27" i="4" s="1"/>
  <c r="P26" i="4"/>
  <c r="Q26" i="4" s="1"/>
  <c r="R26" i="4" s="1"/>
  <c r="P25" i="4"/>
  <c r="Q25" i="4" s="1"/>
  <c r="R25" i="4" s="1"/>
  <c r="P24" i="4"/>
  <c r="Q24" i="4" s="1"/>
  <c r="P23" i="4"/>
  <c r="Q23" i="4" s="1"/>
  <c r="P22" i="4"/>
  <c r="Q22" i="4" s="1"/>
  <c r="P21" i="4"/>
  <c r="Q21" i="4" s="1"/>
  <c r="R21" i="4" s="1"/>
  <c r="P20" i="4"/>
  <c r="Q20" i="4" s="1"/>
  <c r="P19" i="4"/>
  <c r="Q19" i="4" s="1"/>
  <c r="P18" i="4"/>
  <c r="P17" i="4"/>
  <c r="Q17" i="4" s="1"/>
  <c r="R17" i="4" s="1"/>
  <c r="P16" i="4"/>
  <c r="Q16" i="4" s="1"/>
  <c r="P15" i="4"/>
  <c r="P14" i="4"/>
  <c r="Q14" i="4" s="1"/>
  <c r="P13" i="4"/>
  <c r="Q13" i="4" s="1"/>
  <c r="R13" i="4" s="1"/>
  <c r="P12" i="4"/>
  <c r="Q12" i="4" s="1"/>
  <c r="P11" i="4"/>
  <c r="Q11" i="4" s="1"/>
  <c r="P10" i="4"/>
  <c r="Q10" i="4" s="1"/>
  <c r="R10" i="4" s="1"/>
  <c r="P9" i="4"/>
  <c r="Q9" i="4" s="1"/>
  <c r="R9" i="4" s="1"/>
  <c r="P8" i="4"/>
  <c r="Q8" i="4" s="1"/>
  <c r="P7" i="4"/>
  <c r="Q7" i="4" s="1"/>
  <c r="P6" i="4"/>
  <c r="C16" i="1"/>
  <c r="F23" i="3"/>
  <c r="F24" i="3"/>
  <c r="F25" i="3"/>
  <c r="R50" i="2"/>
  <c r="S50" i="2" s="1"/>
  <c r="T50" i="2" s="1"/>
  <c r="U50" i="2" s="1"/>
  <c r="V50" i="2" s="1"/>
  <c r="R49" i="2"/>
  <c r="R48" i="2"/>
  <c r="S48" i="2" s="1"/>
  <c r="T48" i="2" s="1"/>
  <c r="U48" i="2" s="1"/>
  <c r="V48" i="2" s="1"/>
  <c r="R47" i="2"/>
  <c r="S47" i="2" s="1"/>
  <c r="T47" i="2" s="1"/>
  <c r="U47" i="2" s="1"/>
  <c r="V47" i="2" s="1"/>
  <c r="R46" i="2"/>
  <c r="S46" i="2" s="1"/>
  <c r="T46" i="2" s="1"/>
  <c r="U46" i="2" s="1"/>
  <c r="V46" i="2" s="1"/>
  <c r="R45" i="2"/>
  <c r="S45" i="2" s="1"/>
  <c r="T45" i="2" s="1"/>
  <c r="U45" i="2" s="1"/>
  <c r="V45" i="2" s="1"/>
  <c r="R44" i="2"/>
  <c r="S44" i="2" s="1"/>
  <c r="T44" i="2" s="1"/>
  <c r="U44" i="2" s="1"/>
  <c r="V44" i="2" s="1"/>
  <c r="R43" i="2"/>
  <c r="S43" i="2" s="1"/>
  <c r="T43" i="2" s="1"/>
  <c r="U43" i="2" s="1"/>
  <c r="V43" i="2" s="1"/>
  <c r="R42" i="2"/>
  <c r="S42" i="2" s="1"/>
  <c r="T42" i="2" s="1"/>
  <c r="U42" i="2" s="1"/>
  <c r="V42" i="2" s="1"/>
  <c r="R41" i="2"/>
  <c r="S41" i="2" s="1"/>
  <c r="T41" i="2" s="1"/>
  <c r="U41" i="2" s="1"/>
  <c r="V41" i="2" s="1"/>
  <c r="R40" i="2"/>
  <c r="S40" i="2" s="1"/>
  <c r="T40" i="2" s="1"/>
  <c r="U40" i="2" s="1"/>
  <c r="V40" i="2" s="1"/>
  <c r="R39" i="2"/>
  <c r="S39" i="2" s="1"/>
  <c r="T39" i="2" s="1"/>
  <c r="U39" i="2" s="1"/>
  <c r="V39" i="2" s="1"/>
  <c r="R38" i="2"/>
  <c r="R37" i="2"/>
  <c r="R36" i="2"/>
  <c r="S36" i="2" s="1"/>
  <c r="T36" i="2" s="1"/>
  <c r="U36" i="2" s="1"/>
  <c r="V36" i="2" s="1"/>
  <c r="R35" i="2"/>
  <c r="S35" i="2" s="1"/>
  <c r="T35" i="2" s="1"/>
  <c r="U35" i="2" s="1"/>
  <c r="V35" i="2" s="1"/>
  <c r="R34" i="2"/>
  <c r="S34" i="2" s="1"/>
  <c r="T34" i="2" s="1"/>
  <c r="U34" i="2" s="1"/>
  <c r="V34" i="2" s="1"/>
  <c r="R33" i="2"/>
  <c r="S33" i="2" s="1"/>
  <c r="T33" i="2" s="1"/>
  <c r="U33" i="2" s="1"/>
  <c r="V33" i="2" s="1"/>
  <c r="R32" i="2"/>
  <c r="S32" i="2" s="1"/>
  <c r="T32" i="2" s="1"/>
  <c r="U32" i="2" s="1"/>
  <c r="V32" i="2" s="1"/>
  <c r="R31" i="2"/>
  <c r="S31" i="2" s="1"/>
  <c r="T31" i="2" s="1"/>
  <c r="U31" i="2" s="1"/>
  <c r="V31" i="2" s="1"/>
  <c r="R30" i="2"/>
  <c r="S30" i="2" s="1"/>
  <c r="T30" i="2" s="1"/>
  <c r="U30" i="2" s="1"/>
  <c r="V30" i="2" s="1"/>
  <c r="R29" i="2"/>
  <c r="R28" i="2"/>
  <c r="S28" i="2" s="1"/>
  <c r="T28" i="2" s="1"/>
  <c r="U28" i="2" s="1"/>
  <c r="V28" i="2" s="1"/>
  <c r="R27" i="2"/>
  <c r="S27" i="2" s="1"/>
  <c r="T27" i="2" s="1"/>
  <c r="U27" i="2" s="1"/>
  <c r="V27" i="2" s="1"/>
  <c r="R26" i="2"/>
  <c r="S26" i="2" s="1"/>
  <c r="T26" i="2" s="1"/>
  <c r="U26" i="2" s="1"/>
  <c r="V26" i="2" s="1"/>
  <c r="R25" i="2"/>
  <c r="R24" i="2"/>
  <c r="S24" i="2" s="1"/>
  <c r="T24" i="2" s="1"/>
  <c r="U24" i="2" s="1"/>
  <c r="V24" i="2" s="1"/>
  <c r="R23" i="2"/>
  <c r="S23" i="2" s="1"/>
  <c r="T23" i="2" s="1"/>
  <c r="U23" i="2" s="1"/>
  <c r="V23" i="2" s="1"/>
  <c r="R22" i="2"/>
  <c r="S22" i="2" s="1"/>
  <c r="T22" i="2" s="1"/>
  <c r="U22" i="2" s="1"/>
  <c r="V22" i="2" s="1"/>
  <c r="R21" i="2"/>
  <c r="R20" i="2"/>
  <c r="S20" i="2" s="1"/>
  <c r="T20" i="2" s="1"/>
  <c r="U20" i="2" s="1"/>
  <c r="V20" i="2" s="1"/>
  <c r="R19" i="2"/>
  <c r="S19" i="2" s="1"/>
  <c r="T19" i="2" s="1"/>
  <c r="U19" i="2" s="1"/>
  <c r="V19" i="2" s="1"/>
  <c r="R18" i="2"/>
  <c r="S18" i="2" s="1"/>
  <c r="T18" i="2" s="1"/>
  <c r="U18" i="2" s="1"/>
  <c r="V18" i="2" s="1"/>
  <c r="R17" i="2"/>
  <c r="S17" i="2" s="1"/>
  <c r="T17" i="2" s="1"/>
  <c r="U17" i="2" s="1"/>
  <c r="V17" i="2" s="1"/>
  <c r="R16" i="2"/>
  <c r="S16" i="2" s="1"/>
  <c r="T16" i="2" s="1"/>
  <c r="U16" i="2" s="1"/>
  <c r="V16" i="2" s="1"/>
  <c r="R15" i="2"/>
  <c r="S15" i="2" s="1"/>
  <c r="T15" i="2" s="1"/>
  <c r="U15" i="2" s="1"/>
  <c r="V15" i="2" s="1"/>
  <c r="R14" i="2"/>
  <c r="S14" i="2" s="1"/>
  <c r="T14" i="2" s="1"/>
  <c r="U14" i="2" s="1"/>
  <c r="V14" i="2" s="1"/>
  <c r="R13" i="2"/>
  <c r="R12" i="2"/>
  <c r="S12" i="2" s="1"/>
  <c r="T12" i="2" s="1"/>
  <c r="U12" i="2" s="1"/>
  <c r="V12" i="2" s="1"/>
  <c r="R11" i="2"/>
  <c r="S11" i="2" s="1"/>
  <c r="T11" i="2" s="1"/>
  <c r="U11" i="2" s="1"/>
  <c r="V11" i="2" s="1"/>
  <c r="R10" i="2"/>
  <c r="R9" i="2"/>
  <c r="R8" i="2"/>
  <c r="S8" i="2" s="1"/>
  <c r="T8" i="2" s="1"/>
  <c r="U8" i="2" s="1"/>
  <c r="V8" i="2" s="1"/>
  <c r="R7" i="2"/>
  <c r="S7" i="2" s="1"/>
  <c r="T7" i="2" s="1"/>
  <c r="U7" i="2" s="1"/>
  <c r="V7" i="2" s="1"/>
  <c r="R6" i="2"/>
  <c r="S6" i="2" s="1"/>
  <c r="R5" i="2"/>
  <c r="S5" i="2" s="1"/>
  <c r="R4" i="2"/>
  <c r="S4" i="2" s="1"/>
  <c r="R3" i="2"/>
  <c r="S3" i="2" s="1"/>
  <c r="E23" i="3"/>
  <c r="E24" i="3"/>
  <c r="E25" i="3"/>
  <c r="M50" i="2"/>
  <c r="N50" i="2" s="1"/>
  <c r="O50" i="2" s="1"/>
  <c r="P50" i="2" s="1"/>
  <c r="Q50" i="2" s="1"/>
  <c r="M49" i="2"/>
  <c r="N49" i="2" s="1"/>
  <c r="O49" i="2" s="1"/>
  <c r="P49" i="2" s="1"/>
  <c r="Q49" i="2" s="1"/>
  <c r="M48" i="2"/>
  <c r="M47" i="2"/>
  <c r="N47" i="2" s="1"/>
  <c r="O47" i="2" s="1"/>
  <c r="P47" i="2" s="1"/>
  <c r="Q47" i="2" s="1"/>
  <c r="M46" i="2"/>
  <c r="N46" i="2" s="1"/>
  <c r="O46" i="2" s="1"/>
  <c r="P46" i="2" s="1"/>
  <c r="Q46" i="2" s="1"/>
  <c r="M45" i="2"/>
  <c r="N45" i="2" s="1"/>
  <c r="O45" i="2" s="1"/>
  <c r="P45" i="2" s="1"/>
  <c r="Q45" i="2" s="1"/>
  <c r="M44" i="2"/>
  <c r="M43" i="2"/>
  <c r="N43" i="2" s="1"/>
  <c r="O43" i="2" s="1"/>
  <c r="P43" i="2" s="1"/>
  <c r="Q43" i="2" s="1"/>
  <c r="M42" i="2"/>
  <c r="N42" i="2" s="1"/>
  <c r="O42" i="2" s="1"/>
  <c r="P42" i="2" s="1"/>
  <c r="Q42" i="2" s="1"/>
  <c r="M41" i="2"/>
  <c r="N41" i="2" s="1"/>
  <c r="O41" i="2" s="1"/>
  <c r="P41" i="2" s="1"/>
  <c r="Q41" i="2" s="1"/>
  <c r="M40" i="2"/>
  <c r="N40" i="2" s="1"/>
  <c r="O40" i="2" s="1"/>
  <c r="P40" i="2" s="1"/>
  <c r="Q40" i="2" s="1"/>
  <c r="M39" i="2"/>
  <c r="N39" i="2" s="1"/>
  <c r="O39" i="2" s="1"/>
  <c r="P39" i="2" s="1"/>
  <c r="Q39" i="2" s="1"/>
  <c r="M38" i="2"/>
  <c r="N38" i="2" s="1"/>
  <c r="O38" i="2" s="1"/>
  <c r="P38" i="2" s="1"/>
  <c r="Q38" i="2" s="1"/>
  <c r="M37" i="2"/>
  <c r="N37" i="2" s="1"/>
  <c r="O37" i="2" s="1"/>
  <c r="P37" i="2" s="1"/>
  <c r="Q37" i="2" s="1"/>
  <c r="M36" i="2"/>
  <c r="N36" i="2" s="1"/>
  <c r="O36" i="2" s="1"/>
  <c r="P36" i="2" s="1"/>
  <c r="Q36" i="2" s="1"/>
  <c r="M35" i="2"/>
  <c r="N35" i="2" s="1"/>
  <c r="O35" i="2" s="1"/>
  <c r="P35" i="2" s="1"/>
  <c r="Q35" i="2" s="1"/>
  <c r="M34" i="2"/>
  <c r="N34" i="2" s="1"/>
  <c r="O34" i="2" s="1"/>
  <c r="P34" i="2" s="1"/>
  <c r="Q34" i="2" s="1"/>
  <c r="M33" i="2"/>
  <c r="N33" i="2" s="1"/>
  <c r="O33" i="2" s="1"/>
  <c r="P33" i="2" s="1"/>
  <c r="Q33" i="2" s="1"/>
  <c r="M32" i="2"/>
  <c r="M31" i="2"/>
  <c r="N31" i="2" s="1"/>
  <c r="O31" i="2" s="1"/>
  <c r="P31" i="2" s="1"/>
  <c r="Q31" i="2" s="1"/>
  <c r="M30" i="2"/>
  <c r="N30" i="2" s="1"/>
  <c r="O30" i="2" s="1"/>
  <c r="P30" i="2" s="1"/>
  <c r="Q30" i="2" s="1"/>
  <c r="M29" i="2"/>
  <c r="N29" i="2" s="1"/>
  <c r="O29" i="2" s="1"/>
  <c r="P29" i="2" s="1"/>
  <c r="Q29" i="2" s="1"/>
  <c r="M28" i="2"/>
  <c r="M27" i="2"/>
  <c r="N27" i="2" s="1"/>
  <c r="O27" i="2" s="1"/>
  <c r="P27" i="2" s="1"/>
  <c r="Q27" i="2" s="1"/>
  <c r="M26" i="2"/>
  <c r="N26" i="2" s="1"/>
  <c r="O26" i="2" s="1"/>
  <c r="P26" i="2" s="1"/>
  <c r="Q26" i="2" s="1"/>
  <c r="M25" i="2"/>
  <c r="N25" i="2" s="1"/>
  <c r="O25" i="2" s="1"/>
  <c r="P25" i="2" s="1"/>
  <c r="Q25" i="2" s="1"/>
  <c r="M24" i="2"/>
  <c r="M23" i="2"/>
  <c r="N23" i="2" s="1"/>
  <c r="O23" i="2" s="1"/>
  <c r="P23" i="2" s="1"/>
  <c r="Q23" i="2" s="1"/>
  <c r="M22" i="2"/>
  <c r="N22" i="2" s="1"/>
  <c r="O22" i="2" s="1"/>
  <c r="P22" i="2" s="1"/>
  <c r="Q22" i="2" s="1"/>
  <c r="M21" i="2"/>
  <c r="N21" i="2" s="1"/>
  <c r="O21" i="2" s="1"/>
  <c r="P21" i="2" s="1"/>
  <c r="Q21" i="2" s="1"/>
  <c r="M20" i="2"/>
  <c r="N20" i="2" s="1"/>
  <c r="O20" i="2" s="1"/>
  <c r="P20" i="2" s="1"/>
  <c r="Q20" i="2" s="1"/>
  <c r="M19" i="2"/>
  <c r="N19" i="2" s="1"/>
  <c r="O19" i="2" s="1"/>
  <c r="M18" i="2"/>
  <c r="N18" i="2" s="1"/>
  <c r="O18" i="2" s="1"/>
  <c r="P18" i="2" s="1"/>
  <c r="Q18" i="2" s="1"/>
  <c r="M17" i="2"/>
  <c r="N17" i="2" s="1"/>
  <c r="O17" i="2" s="1"/>
  <c r="P17" i="2" s="1"/>
  <c r="Q17" i="2" s="1"/>
  <c r="M16" i="2"/>
  <c r="N16" i="2" s="1"/>
  <c r="O16" i="2" s="1"/>
  <c r="P16" i="2" s="1"/>
  <c r="Q16" i="2" s="1"/>
  <c r="M15" i="2"/>
  <c r="N15" i="2" s="1"/>
  <c r="O15" i="2" s="1"/>
  <c r="P15" i="2" s="1"/>
  <c r="Q15" i="2" s="1"/>
  <c r="M14" i="2"/>
  <c r="N14" i="2" s="1"/>
  <c r="O14" i="2" s="1"/>
  <c r="P14" i="2" s="1"/>
  <c r="Q14" i="2" s="1"/>
  <c r="M13" i="2"/>
  <c r="N13" i="2" s="1"/>
  <c r="O13" i="2" s="1"/>
  <c r="P13" i="2" s="1"/>
  <c r="Q13" i="2" s="1"/>
  <c r="M12" i="2"/>
  <c r="N12" i="2" s="1"/>
  <c r="O12" i="2" s="1"/>
  <c r="P12" i="2" s="1"/>
  <c r="Q12" i="2" s="1"/>
  <c r="M11" i="2"/>
  <c r="N11" i="2" s="1"/>
  <c r="O11" i="2" s="1"/>
  <c r="P11" i="2" s="1"/>
  <c r="Q11" i="2" s="1"/>
  <c r="M10" i="2"/>
  <c r="N10" i="2" s="1"/>
  <c r="O10" i="2" s="1"/>
  <c r="P10" i="2" s="1"/>
  <c r="Q10" i="2" s="1"/>
  <c r="M9" i="2"/>
  <c r="N9" i="2" s="1"/>
  <c r="O9" i="2" s="1"/>
  <c r="P9" i="2" s="1"/>
  <c r="Q9" i="2" s="1"/>
  <c r="M8" i="2"/>
  <c r="N8" i="2" s="1"/>
  <c r="O8" i="2" s="1"/>
  <c r="P8" i="2" s="1"/>
  <c r="Q8" i="2" s="1"/>
  <c r="M7" i="2"/>
  <c r="N7" i="2" s="1"/>
  <c r="O7" i="2" s="1"/>
  <c r="P7" i="2" s="1"/>
  <c r="Q7" i="2" s="1"/>
  <c r="M6" i="2"/>
  <c r="N6" i="2" s="1"/>
  <c r="M5" i="2"/>
  <c r="M4" i="2"/>
  <c r="M3" i="2"/>
  <c r="N3" i="2" s="1"/>
  <c r="D23" i="3"/>
  <c r="D24" i="3"/>
  <c r="D25" i="3"/>
  <c r="H50" i="2"/>
  <c r="I50" i="2" s="1"/>
  <c r="J50" i="2" s="1"/>
  <c r="K50" i="2" s="1"/>
  <c r="L50" i="2" s="1"/>
  <c r="H49" i="2"/>
  <c r="I49" i="2" s="1"/>
  <c r="J49" i="2" s="1"/>
  <c r="K49" i="2" s="1"/>
  <c r="L49" i="2" s="1"/>
  <c r="H48" i="2"/>
  <c r="I48" i="2" s="1"/>
  <c r="J48" i="2" s="1"/>
  <c r="K48" i="2" s="1"/>
  <c r="L48" i="2" s="1"/>
  <c r="H47" i="2"/>
  <c r="I47" i="2" s="1"/>
  <c r="J47" i="2" s="1"/>
  <c r="K47" i="2" s="1"/>
  <c r="L47" i="2" s="1"/>
  <c r="H46" i="2"/>
  <c r="I46" i="2" s="1"/>
  <c r="J46" i="2" s="1"/>
  <c r="K46" i="2" s="1"/>
  <c r="L46" i="2" s="1"/>
  <c r="H45" i="2"/>
  <c r="I45" i="2" s="1"/>
  <c r="J45" i="2" s="1"/>
  <c r="K45" i="2" s="1"/>
  <c r="L45" i="2" s="1"/>
  <c r="H44" i="2"/>
  <c r="I44" i="2" s="1"/>
  <c r="J44" i="2" s="1"/>
  <c r="K44" i="2" s="1"/>
  <c r="L44" i="2" s="1"/>
  <c r="H43" i="2"/>
  <c r="I43" i="2" s="1"/>
  <c r="J43" i="2" s="1"/>
  <c r="K43" i="2" s="1"/>
  <c r="L43" i="2" s="1"/>
  <c r="H42" i="2"/>
  <c r="I42" i="2" s="1"/>
  <c r="J42" i="2" s="1"/>
  <c r="K42" i="2" s="1"/>
  <c r="L42" i="2" s="1"/>
  <c r="H41" i="2"/>
  <c r="I41" i="2" s="1"/>
  <c r="J41" i="2" s="1"/>
  <c r="K41" i="2" s="1"/>
  <c r="L41" i="2" s="1"/>
  <c r="H40" i="2"/>
  <c r="I40" i="2" s="1"/>
  <c r="J40" i="2" s="1"/>
  <c r="K40" i="2" s="1"/>
  <c r="L40" i="2" s="1"/>
  <c r="H39" i="2"/>
  <c r="I39" i="2" s="1"/>
  <c r="J39" i="2" s="1"/>
  <c r="K39" i="2" s="1"/>
  <c r="L39" i="2" s="1"/>
  <c r="H38" i="2"/>
  <c r="I38" i="2" s="1"/>
  <c r="J38" i="2" s="1"/>
  <c r="K38" i="2" s="1"/>
  <c r="L38" i="2" s="1"/>
  <c r="H37" i="2"/>
  <c r="I37" i="2" s="1"/>
  <c r="J37" i="2" s="1"/>
  <c r="K37" i="2" s="1"/>
  <c r="L37" i="2" s="1"/>
  <c r="H36" i="2"/>
  <c r="I36" i="2" s="1"/>
  <c r="J36" i="2" s="1"/>
  <c r="K36" i="2" s="1"/>
  <c r="L36" i="2" s="1"/>
  <c r="H35" i="2"/>
  <c r="I35" i="2" s="1"/>
  <c r="J35" i="2" s="1"/>
  <c r="K35" i="2" s="1"/>
  <c r="L35" i="2" s="1"/>
  <c r="H34" i="2"/>
  <c r="I34" i="2" s="1"/>
  <c r="J34" i="2" s="1"/>
  <c r="K34" i="2" s="1"/>
  <c r="L34" i="2" s="1"/>
  <c r="H33" i="2"/>
  <c r="I33" i="2" s="1"/>
  <c r="J33" i="2" s="1"/>
  <c r="K33" i="2" s="1"/>
  <c r="L33" i="2" s="1"/>
  <c r="H32" i="2"/>
  <c r="I32" i="2" s="1"/>
  <c r="J32" i="2" s="1"/>
  <c r="K32" i="2" s="1"/>
  <c r="L32" i="2" s="1"/>
  <c r="H31" i="2"/>
  <c r="H30" i="2"/>
  <c r="I30" i="2" s="1"/>
  <c r="J30" i="2" s="1"/>
  <c r="K30" i="2" s="1"/>
  <c r="L30" i="2" s="1"/>
  <c r="H29" i="2"/>
  <c r="I29" i="2" s="1"/>
  <c r="J29" i="2" s="1"/>
  <c r="K29" i="2" s="1"/>
  <c r="L29" i="2" s="1"/>
  <c r="H28" i="2"/>
  <c r="I28" i="2" s="1"/>
  <c r="J28" i="2" s="1"/>
  <c r="K28" i="2" s="1"/>
  <c r="L28" i="2" s="1"/>
  <c r="H27" i="2"/>
  <c r="H26" i="2"/>
  <c r="I26" i="2" s="1"/>
  <c r="J26" i="2" s="1"/>
  <c r="K26" i="2" s="1"/>
  <c r="L26" i="2" s="1"/>
  <c r="H25" i="2"/>
  <c r="I25" i="2" s="1"/>
  <c r="J25" i="2" s="1"/>
  <c r="K25" i="2" s="1"/>
  <c r="L25" i="2" s="1"/>
  <c r="H24" i="2"/>
  <c r="I24" i="2" s="1"/>
  <c r="J24" i="2" s="1"/>
  <c r="K24" i="2" s="1"/>
  <c r="L24" i="2" s="1"/>
  <c r="H23" i="2"/>
  <c r="H22" i="2"/>
  <c r="I22" i="2" s="1"/>
  <c r="J22" i="2" s="1"/>
  <c r="K22" i="2" s="1"/>
  <c r="L22" i="2" s="1"/>
  <c r="H21" i="2"/>
  <c r="I21" i="2" s="1"/>
  <c r="J21" i="2" s="1"/>
  <c r="K21" i="2" s="1"/>
  <c r="L21" i="2" s="1"/>
  <c r="H20" i="2"/>
  <c r="I20" i="2" s="1"/>
  <c r="J20" i="2" s="1"/>
  <c r="K20" i="2" s="1"/>
  <c r="L20" i="2" s="1"/>
  <c r="H19" i="2"/>
  <c r="H18" i="2"/>
  <c r="I18" i="2" s="1"/>
  <c r="J18" i="2" s="1"/>
  <c r="K18" i="2" s="1"/>
  <c r="L18" i="2" s="1"/>
  <c r="H17" i="2"/>
  <c r="I17" i="2" s="1"/>
  <c r="J17" i="2" s="1"/>
  <c r="K17" i="2" s="1"/>
  <c r="L17" i="2" s="1"/>
  <c r="H16" i="2"/>
  <c r="H15" i="2"/>
  <c r="H14" i="2"/>
  <c r="I14" i="2" s="1"/>
  <c r="J14" i="2" s="1"/>
  <c r="K14" i="2" s="1"/>
  <c r="L14" i="2" s="1"/>
  <c r="H13" i="2"/>
  <c r="I13" i="2" s="1"/>
  <c r="J13" i="2" s="1"/>
  <c r="K13" i="2" s="1"/>
  <c r="L13" i="2" s="1"/>
  <c r="H12" i="2"/>
  <c r="I12" i="2" s="1"/>
  <c r="J12" i="2" s="1"/>
  <c r="K12" i="2" s="1"/>
  <c r="L12" i="2" s="1"/>
  <c r="H11" i="2"/>
  <c r="H10" i="2"/>
  <c r="I10" i="2" s="1"/>
  <c r="J10" i="2" s="1"/>
  <c r="K10" i="2" s="1"/>
  <c r="L10" i="2" s="1"/>
  <c r="H9" i="2"/>
  <c r="I9" i="2" s="1"/>
  <c r="H8" i="2"/>
  <c r="I8" i="2" s="1"/>
  <c r="H7" i="2"/>
  <c r="I7" i="2" s="1"/>
  <c r="H6" i="2"/>
  <c r="H5" i="2"/>
  <c r="I5" i="2" s="1"/>
  <c r="H4" i="2"/>
  <c r="I4" i="2" s="1"/>
  <c r="H3" i="2"/>
  <c r="C23" i="3"/>
  <c r="C24" i="3"/>
  <c r="C25" i="3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U3" i="2"/>
  <c r="V3" i="2" s="1"/>
  <c r="X3" i="2"/>
  <c r="U4" i="2"/>
  <c r="X4" i="2"/>
  <c r="V4" i="2"/>
  <c r="U5" i="2"/>
  <c r="X5" i="2"/>
  <c r="V5" i="2"/>
  <c r="U6" i="2"/>
  <c r="X6" i="2"/>
  <c r="V6" i="2"/>
  <c r="X7" i="2"/>
  <c r="X8" i="2"/>
  <c r="S9" i="2"/>
  <c r="T9" i="2" s="1"/>
  <c r="U9" i="2" s="1"/>
  <c r="V9" i="2" s="1"/>
  <c r="X9" i="2"/>
  <c r="S10" i="2"/>
  <c r="T10" i="2" s="1"/>
  <c r="U10" i="2" s="1"/>
  <c r="V10" i="2" s="1"/>
  <c r="X10" i="2"/>
  <c r="X11" i="2"/>
  <c r="X12" i="2"/>
  <c r="S13" i="2"/>
  <c r="T13" i="2" s="1"/>
  <c r="U13" i="2" s="1"/>
  <c r="V13" i="2" s="1"/>
  <c r="X13" i="2"/>
  <c r="X14" i="2"/>
  <c r="X15" i="2"/>
  <c r="X16" i="2"/>
  <c r="X17" i="2"/>
  <c r="X18" i="2"/>
  <c r="X19" i="2"/>
  <c r="X20" i="2"/>
  <c r="S21" i="2"/>
  <c r="T21" i="2" s="1"/>
  <c r="U21" i="2" s="1"/>
  <c r="V21" i="2" s="1"/>
  <c r="X21" i="2"/>
  <c r="X22" i="2"/>
  <c r="X23" i="2"/>
  <c r="X24" i="2"/>
  <c r="S25" i="2"/>
  <c r="T25" i="2" s="1"/>
  <c r="U25" i="2" s="1"/>
  <c r="V25" i="2" s="1"/>
  <c r="X25" i="2"/>
  <c r="X26" i="2"/>
  <c r="X27" i="2"/>
  <c r="X28" i="2"/>
  <c r="S29" i="2"/>
  <c r="T29" i="2" s="1"/>
  <c r="U29" i="2" s="1"/>
  <c r="V29" i="2" s="1"/>
  <c r="X29" i="2"/>
  <c r="X30" i="2"/>
  <c r="X31" i="2"/>
  <c r="X32" i="2"/>
  <c r="X33" i="2"/>
  <c r="X34" i="2"/>
  <c r="X35" i="2"/>
  <c r="X36" i="2"/>
  <c r="S37" i="2"/>
  <c r="T37" i="2" s="1"/>
  <c r="U37" i="2" s="1"/>
  <c r="V37" i="2" s="1"/>
  <c r="X37" i="2"/>
  <c r="S38" i="2"/>
  <c r="T38" i="2" s="1"/>
  <c r="U38" i="2" s="1"/>
  <c r="V38" i="2" s="1"/>
  <c r="X38" i="2"/>
  <c r="X39" i="2"/>
  <c r="X40" i="2"/>
  <c r="X41" i="2"/>
  <c r="X42" i="2"/>
  <c r="X43" i="2"/>
  <c r="X44" i="2"/>
  <c r="X45" i="2"/>
  <c r="X46" i="2"/>
  <c r="X47" i="2"/>
  <c r="X48" i="2"/>
  <c r="S49" i="2"/>
  <c r="T49" i="2" s="1"/>
  <c r="U49" i="2" s="1"/>
  <c r="V49" i="2" s="1"/>
  <c r="X49" i="2"/>
  <c r="X50" i="2"/>
  <c r="P3" i="2"/>
  <c r="Q3" i="2" s="1"/>
  <c r="P4" i="2"/>
  <c r="Q4" i="2" s="1"/>
  <c r="O5" i="2"/>
  <c r="P5" i="2" s="1"/>
  <c r="Q5" i="2" s="1"/>
  <c r="O6" i="2"/>
  <c r="P6" i="2" s="1"/>
  <c r="Q6" i="2" s="1"/>
  <c r="N24" i="2"/>
  <c r="O24" i="2" s="1"/>
  <c r="P24" i="2" s="1"/>
  <c r="Q24" i="2" s="1"/>
  <c r="N28" i="2"/>
  <c r="O28" i="2" s="1"/>
  <c r="P28" i="2" s="1"/>
  <c r="Q28" i="2" s="1"/>
  <c r="N32" i="2"/>
  <c r="O32" i="2" s="1"/>
  <c r="P32" i="2" s="1"/>
  <c r="Q32" i="2" s="1"/>
  <c r="N44" i="2"/>
  <c r="O44" i="2" s="1"/>
  <c r="P44" i="2" s="1"/>
  <c r="Q44" i="2" s="1"/>
  <c r="N48" i="2"/>
  <c r="O48" i="2" s="1"/>
  <c r="P48" i="2" s="1"/>
  <c r="Q48" i="2" s="1"/>
  <c r="J3" i="2"/>
  <c r="K3" i="2" s="1"/>
  <c r="L3" i="2" s="1"/>
  <c r="J4" i="2"/>
  <c r="K4" i="2" s="1"/>
  <c r="L4" i="2" s="1"/>
  <c r="J5" i="2"/>
  <c r="K5" i="2" s="1"/>
  <c r="L5" i="2" s="1"/>
  <c r="J6" i="2"/>
  <c r="K6" i="2" s="1"/>
  <c r="L6" i="2" s="1"/>
  <c r="J7" i="2"/>
  <c r="K7" i="2" s="1"/>
  <c r="L7" i="2" s="1"/>
  <c r="J8" i="2"/>
  <c r="K8" i="2" s="1"/>
  <c r="L8" i="2" s="1"/>
  <c r="J9" i="2"/>
  <c r="K9" i="2" s="1"/>
  <c r="L9" i="2" s="1"/>
  <c r="I11" i="2"/>
  <c r="J11" i="2" s="1"/>
  <c r="K11" i="2" s="1"/>
  <c r="L11" i="2" s="1"/>
  <c r="I15" i="2"/>
  <c r="J15" i="2" s="1"/>
  <c r="K15" i="2" s="1"/>
  <c r="L15" i="2" s="1"/>
  <c r="I16" i="2"/>
  <c r="J16" i="2" s="1"/>
  <c r="K16" i="2" s="1"/>
  <c r="L16" i="2" s="1"/>
  <c r="I19" i="2"/>
  <c r="J19" i="2" s="1"/>
  <c r="K19" i="2" s="1"/>
  <c r="L19" i="2" s="1"/>
  <c r="I23" i="2"/>
  <c r="J23" i="2" s="1"/>
  <c r="K23" i="2" s="1"/>
  <c r="L23" i="2" s="1"/>
  <c r="I27" i="2"/>
  <c r="J27" i="2" s="1"/>
  <c r="K27" i="2" s="1"/>
  <c r="L27" i="2" s="1"/>
  <c r="I31" i="2"/>
  <c r="J31" i="2" s="1"/>
  <c r="K31" i="2" s="1"/>
  <c r="L31" i="2" s="1"/>
  <c r="E3" i="2"/>
  <c r="F3" i="2" s="1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8" i="2"/>
  <c r="F8" i="2" s="1"/>
  <c r="G8" i="2" s="1"/>
  <c r="E9" i="2"/>
  <c r="F9" i="2" s="1"/>
  <c r="G9" i="2" s="1"/>
  <c r="D10" i="2"/>
  <c r="E10" i="2" s="1"/>
  <c r="F10" i="2" s="1"/>
  <c r="G10" i="2" s="1"/>
  <c r="D11" i="2"/>
  <c r="E11" i="2" s="1"/>
  <c r="F11" i="2" s="1"/>
  <c r="G11" i="2" s="1"/>
  <c r="D12" i="2"/>
  <c r="E12" i="2" s="1"/>
  <c r="F12" i="2" s="1"/>
  <c r="G12" i="2" s="1"/>
  <c r="D13" i="2"/>
  <c r="E13" i="2" s="1"/>
  <c r="F13" i="2" s="1"/>
  <c r="G13" i="2" s="1"/>
  <c r="D14" i="2"/>
  <c r="E14" i="2" s="1"/>
  <c r="F14" i="2" s="1"/>
  <c r="G14" i="2" s="1"/>
  <c r="D15" i="2"/>
  <c r="E15" i="2" s="1"/>
  <c r="F15" i="2" s="1"/>
  <c r="G15" i="2" s="1"/>
  <c r="D16" i="2"/>
  <c r="E16" i="2" s="1"/>
  <c r="F16" i="2" s="1"/>
  <c r="G16" i="2" s="1"/>
  <c r="D17" i="2"/>
  <c r="E17" i="2" s="1"/>
  <c r="F17" i="2" s="1"/>
  <c r="G17" i="2" s="1"/>
  <c r="D18" i="2"/>
  <c r="E18" i="2" s="1"/>
  <c r="F18" i="2" s="1"/>
  <c r="G18" i="2" s="1"/>
  <c r="D19" i="2"/>
  <c r="E19" i="2" s="1"/>
  <c r="F19" i="2" s="1"/>
  <c r="G19" i="2" s="1"/>
  <c r="D20" i="2"/>
  <c r="E20" i="2" s="1"/>
  <c r="F20" i="2" s="1"/>
  <c r="G20" i="2" s="1"/>
  <c r="D21" i="2"/>
  <c r="E21" i="2" s="1"/>
  <c r="F21" i="2" s="1"/>
  <c r="G21" i="2" s="1"/>
  <c r="D22" i="2"/>
  <c r="E22" i="2" s="1"/>
  <c r="F22" i="2" s="1"/>
  <c r="G22" i="2" s="1"/>
  <c r="D23" i="2"/>
  <c r="E23" i="2" s="1"/>
  <c r="F23" i="2" s="1"/>
  <c r="G23" i="2" s="1"/>
  <c r="D24" i="2"/>
  <c r="E24" i="2" s="1"/>
  <c r="F24" i="2" s="1"/>
  <c r="G24" i="2" s="1"/>
  <c r="D25" i="2"/>
  <c r="E25" i="2" s="1"/>
  <c r="F25" i="2" s="1"/>
  <c r="G25" i="2" s="1"/>
  <c r="D26" i="2"/>
  <c r="E26" i="2" s="1"/>
  <c r="F26" i="2" s="1"/>
  <c r="G26" i="2" s="1"/>
  <c r="D27" i="2"/>
  <c r="E27" i="2" s="1"/>
  <c r="F27" i="2" s="1"/>
  <c r="G27" i="2" s="1"/>
  <c r="D28" i="2"/>
  <c r="E28" i="2" s="1"/>
  <c r="F28" i="2" s="1"/>
  <c r="G28" i="2" s="1"/>
  <c r="D29" i="2"/>
  <c r="E29" i="2" s="1"/>
  <c r="F29" i="2" s="1"/>
  <c r="G29" i="2" s="1"/>
  <c r="D30" i="2"/>
  <c r="E30" i="2" s="1"/>
  <c r="F30" i="2" s="1"/>
  <c r="G30" i="2" s="1"/>
  <c r="D31" i="2"/>
  <c r="E31" i="2" s="1"/>
  <c r="F31" i="2" s="1"/>
  <c r="G31" i="2" s="1"/>
  <c r="D32" i="2"/>
  <c r="E32" i="2" s="1"/>
  <c r="F32" i="2" s="1"/>
  <c r="G32" i="2" s="1"/>
  <c r="D33" i="2"/>
  <c r="E33" i="2" s="1"/>
  <c r="F33" i="2" s="1"/>
  <c r="G33" i="2" s="1"/>
  <c r="D34" i="2"/>
  <c r="E34" i="2" s="1"/>
  <c r="F34" i="2" s="1"/>
  <c r="G34" i="2" s="1"/>
  <c r="D35" i="2"/>
  <c r="E35" i="2" s="1"/>
  <c r="F35" i="2" s="1"/>
  <c r="G35" i="2" s="1"/>
  <c r="D36" i="2"/>
  <c r="E36" i="2" s="1"/>
  <c r="F36" i="2" s="1"/>
  <c r="G36" i="2" s="1"/>
  <c r="D37" i="2"/>
  <c r="E37" i="2" s="1"/>
  <c r="F37" i="2" s="1"/>
  <c r="G37" i="2" s="1"/>
  <c r="D38" i="2"/>
  <c r="E38" i="2" s="1"/>
  <c r="F38" i="2" s="1"/>
  <c r="G38" i="2" s="1"/>
  <c r="D39" i="2"/>
  <c r="E39" i="2" s="1"/>
  <c r="F39" i="2" s="1"/>
  <c r="G39" i="2" s="1"/>
  <c r="D40" i="2"/>
  <c r="E40" i="2" s="1"/>
  <c r="F40" i="2" s="1"/>
  <c r="G40" i="2" s="1"/>
  <c r="D41" i="2"/>
  <c r="E41" i="2" s="1"/>
  <c r="F41" i="2" s="1"/>
  <c r="G41" i="2" s="1"/>
  <c r="D42" i="2"/>
  <c r="E42" i="2" s="1"/>
  <c r="F42" i="2" s="1"/>
  <c r="G42" i="2" s="1"/>
  <c r="D43" i="2"/>
  <c r="E43" i="2" s="1"/>
  <c r="F43" i="2" s="1"/>
  <c r="G43" i="2" s="1"/>
  <c r="D44" i="2"/>
  <c r="E44" i="2" s="1"/>
  <c r="F44" i="2" s="1"/>
  <c r="G44" i="2" s="1"/>
  <c r="D45" i="2"/>
  <c r="E45" i="2" s="1"/>
  <c r="F45" i="2" s="1"/>
  <c r="G45" i="2" s="1"/>
  <c r="D46" i="2"/>
  <c r="E46" i="2" s="1"/>
  <c r="F46" i="2" s="1"/>
  <c r="G46" i="2" s="1"/>
  <c r="D47" i="2"/>
  <c r="E47" i="2" s="1"/>
  <c r="F47" i="2" s="1"/>
  <c r="G47" i="2" s="1"/>
  <c r="D48" i="2"/>
  <c r="E48" i="2" s="1"/>
  <c r="F48" i="2" s="1"/>
  <c r="G48" i="2" s="1"/>
  <c r="D49" i="2"/>
  <c r="E49" i="2" s="1"/>
  <c r="F49" i="2" s="1"/>
  <c r="G49" i="2" s="1"/>
  <c r="D50" i="2"/>
  <c r="E50" i="2" s="1"/>
  <c r="F50" i="2" s="1"/>
  <c r="G50" i="2" s="1"/>
  <c r="C17" i="1"/>
  <c r="N5" i="2"/>
  <c r="N4" i="2"/>
  <c r="I3" i="2"/>
  <c r="D9" i="2"/>
  <c r="D8" i="2"/>
  <c r="D7" i="2"/>
  <c r="D6" i="2"/>
  <c r="D5" i="2"/>
  <c r="D4" i="2"/>
  <c r="D3" i="2"/>
  <c r="C51" i="2"/>
  <c r="M51" i="2" l="1"/>
  <c r="N51" i="2"/>
  <c r="H51" i="2"/>
  <c r="S51" i="2"/>
  <c r="D51" i="2"/>
  <c r="I6" i="2"/>
  <c r="I51" i="2" s="1"/>
  <c r="F51" i="2"/>
  <c r="P19" i="2"/>
  <c r="O51" i="2"/>
  <c r="L51" i="2"/>
  <c r="F12" i="1" s="1"/>
  <c r="K51" i="2"/>
  <c r="E51" i="2"/>
  <c r="R51" i="2"/>
  <c r="J51" i="2"/>
  <c r="G3" i="2"/>
  <c r="G51" i="2" s="1"/>
  <c r="F6" i="1" s="1"/>
  <c r="U51" i="2"/>
  <c r="T51" i="2"/>
  <c r="V51" i="2"/>
  <c r="F24" i="1" s="1"/>
  <c r="L1008" i="4"/>
  <c r="L1007" i="4"/>
  <c r="B35" i="4" s="1"/>
  <c r="F35" i="1" s="1"/>
  <c r="L1010" i="4"/>
  <c r="L1009" i="4"/>
  <c r="J1010" i="4"/>
  <c r="J1009" i="4"/>
  <c r="J1007" i="4"/>
  <c r="B33" i="4" s="1"/>
  <c r="F33" i="1" s="1"/>
  <c r="J1008" i="4"/>
  <c r="Q6" i="4"/>
  <c r="R6" i="4" s="1"/>
  <c r="P1008" i="4"/>
  <c r="P1007" i="4"/>
  <c r="P1009" i="4"/>
  <c r="P1010" i="4"/>
  <c r="F1010" i="4"/>
  <c r="F1009" i="4"/>
  <c r="F1008" i="4"/>
  <c r="C27" i="4" s="1"/>
  <c r="G30" i="1" s="1"/>
  <c r="F1007" i="4"/>
  <c r="B27" i="4" s="1"/>
  <c r="F30" i="1" s="1"/>
  <c r="K1009" i="4"/>
  <c r="K1008" i="4"/>
  <c r="K1007" i="4"/>
  <c r="B34" i="4" s="1"/>
  <c r="F34" i="1" s="1"/>
  <c r="K1010" i="4"/>
  <c r="G1009" i="4"/>
  <c r="G1008" i="4"/>
  <c r="C29" i="4" s="1"/>
  <c r="G31" i="1" s="1"/>
  <c r="G1010" i="4"/>
  <c r="G1007" i="4"/>
  <c r="B29" i="4" s="1"/>
  <c r="F31" i="1" s="1"/>
  <c r="N6" i="4"/>
  <c r="O6" i="4" s="1"/>
  <c r="M1007" i="4"/>
  <c r="M1010" i="4"/>
  <c r="M1009" i="4"/>
  <c r="M1008" i="4"/>
  <c r="E1009" i="4"/>
  <c r="E1010" i="4"/>
  <c r="E1007" i="4"/>
  <c r="B25" i="4" s="1"/>
  <c r="F29" i="1" s="1"/>
  <c r="E1008" i="4"/>
  <c r="C25" i="4" s="1"/>
  <c r="G29" i="1" s="1"/>
  <c r="O871" i="4"/>
  <c r="R995" i="4"/>
  <c r="R363" i="4"/>
  <c r="R487" i="4"/>
  <c r="R579" i="4"/>
  <c r="R551" i="4"/>
  <c r="R640" i="4"/>
  <c r="O946" i="4"/>
  <c r="R739" i="4"/>
  <c r="R823" i="4"/>
  <c r="R799" i="4"/>
  <c r="O23" i="4"/>
  <c r="O19" i="4"/>
  <c r="O491" i="4"/>
  <c r="O507" i="4"/>
  <c r="N627" i="4"/>
  <c r="O627" i="4" s="1"/>
  <c r="O692" i="4"/>
  <c r="R110" i="4"/>
  <c r="R711" i="4"/>
  <c r="R775" i="4"/>
  <c r="R819" i="4"/>
  <c r="R824" i="4"/>
  <c r="O27" i="4"/>
  <c r="O631" i="4"/>
  <c r="R316" i="4"/>
  <c r="R375" i="4"/>
  <c r="R407" i="4"/>
  <c r="R435" i="4"/>
  <c r="R535" i="4"/>
  <c r="R563" i="4"/>
  <c r="R615" i="4"/>
  <c r="O427" i="4"/>
  <c r="O459" i="4"/>
  <c r="N676" i="4"/>
  <c r="O676" i="4" s="1"/>
  <c r="O720" i="4"/>
  <c r="R512" i="4"/>
  <c r="R190" i="4"/>
  <c r="R415" i="4"/>
  <c r="R515" i="4"/>
  <c r="R675" i="4"/>
  <c r="R999" i="4"/>
  <c r="O202" i="4"/>
  <c r="O204" i="4"/>
  <c r="O312" i="4"/>
  <c r="O999" i="4"/>
  <c r="R126" i="4"/>
  <c r="R327" i="4"/>
  <c r="R383" i="4"/>
  <c r="R528" i="4"/>
  <c r="R663" i="4"/>
  <c r="R688" i="4"/>
  <c r="R873" i="4"/>
  <c r="O191" i="4"/>
  <c r="O475" i="4"/>
  <c r="O523" i="4"/>
  <c r="O675" i="4"/>
  <c r="O691" i="4"/>
  <c r="Q50" i="4"/>
  <c r="R50" i="4" s="1"/>
  <c r="N916" i="4"/>
  <c r="O916" i="4" s="1"/>
  <c r="N962" i="4"/>
  <c r="O962" i="4" s="1"/>
  <c r="R142" i="4"/>
  <c r="R210" i="4"/>
  <c r="Q242" i="4"/>
  <c r="R242" i="4" s="1"/>
  <c r="R258" i="4"/>
  <c r="Q279" i="4"/>
  <c r="R279" i="4" s="1"/>
  <c r="R332" i="4"/>
  <c r="Q439" i="4"/>
  <c r="R439" i="4" s="1"/>
  <c r="Q452" i="4"/>
  <c r="R452" i="4" s="1"/>
  <c r="R472" i="4"/>
  <c r="Q480" i="4"/>
  <c r="R480" i="4" s="1"/>
  <c r="Q583" i="4"/>
  <c r="R583" i="4" s="1"/>
  <c r="Q608" i="4"/>
  <c r="R608" i="4" s="1"/>
  <c r="Q676" i="4"/>
  <c r="R676" i="4" s="1"/>
  <c r="Q695" i="4"/>
  <c r="R695" i="4" s="1"/>
  <c r="Q784" i="4"/>
  <c r="R784" i="4" s="1"/>
  <c r="N7" i="4"/>
  <c r="O7" i="4" s="1"/>
  <c r="N11" i="4"/>
  <c r="O11" i="4" s="1"/>
  <c r="Q483" i="4"/>
  <c r="R483" i="4" s="1"/>
  <c r="Q516" i="4"/>
  <c r="R516" i="4" s="1"/>
  <c r="Q679" i="4"/>
  <c r="R679" i="4" s="1"/>
  <c r="Q720" i="4"/>
  <c r="R720" i="4" s="1"/>
  <c r="N807" i="4"/>
  <c r="O807" i="4" s="1"/>
  <c r="R30" i="4"/>
  <c r="R62" i="4"/>
  <c r="R78" i="4"/>
  <c r="R146" i="4"/>
  <c r="Q178" i="4"/>
  <c r="R178" i="4" s="1"/>
  <c r="R194" i="4"/>
  <c r="R222" i="4"/>
  <c r="R284" i="4"/>
  <c r="R369" i="4"/>
  <c r="Q376" i="4"/>
  <c r="R376" i="4" s="1"/>
  <c r="Q401" i="4"/>
  <c r="R401" i="4" s="1"/>
  <c r="R425" i="4"/>
  <c r="Q457" i="4"/>
  <c r="R457" i="4" s="1"/>
  <c r="R460" i="4"/>
  <c r="Q464" i="4"/>
  <c r="R464" i="4" s="1"/>
  <c r="R467" i="4"/>
  <c r="R532" i="4"/>
  <c r="Q547" i="4"/>
  <c r="R547" i="4" s="1"/>
  <c r="R560" i="4"/>
  <c r="Q580" i="4"/>
  <c r="R580" i="4" s="1"/>
  <c r="R647" i="4"/>
  <c r="Q692" i="4"/>
  <c r="R692" i="4" s="1"/>
  <c r="Q759" i="4"/>
  <c r="R759" i="4" s="1"/>
  <c r="Q803" i="4"/>
  <c r="R803" i="4" s="1"/>
  <c r="N220" i="4"/>
  <c r="O220" i="4" s="1"/>
  <c r="N232" i="4"/>
  <c r="O232" i="4" s="1"/>
  <c r="Q371" i="4"/>
  <c r="R371" i="4" s="1"/>
  <c r="Q427" i="4"/>
  <c r="R427" i="4" s="1"/>
  <c r="Q447" i="4"/>
  <c r="R447" i="4" s="1"/>
  <c r="Q611" i="4"/>
  <c r="R611" i="4" s="1"/>
  <c r="Q639" i="4"/>
  <c r="R639" i="4" s="1"/>
  <c r="Q656" i="4"/>
  <c r="R656" i="4" s="1"/>
  <c r="Q787" i="4"/>
  <c r="R787" i="4" s="1"/>
  <c r="R14" i="4"/>
  <c r="Q18" i="4"/>
  <c r="R18" i="4" s="1"/>
  <c r="Q66" i="4"/>
  <c r="R66" i="4" s="1"/>
  <c r="R82" i="4"/>
  <c r="Q114" i="4"/>
  <c r="R114" i="4" s="1"/>
  <c r="R130" i="4"/>
  <c r="Q206" i="4"/>
  <c r="R206" i="4" s="1"/>
  <c r="R254" i="4"/>
  <c r="R270" i="4"/>
  <c r="R295" i="4"/>
  <c r="R300" i="4"/>
  <c r="R344" i="4"/>
  <c r="Q364" i="4"/>
  <c r="R364" i="4" s="1"/>
  <c r="Q420" i="4"/>
  <c r="R420" i="4" s="1"/>
  <c r="Q432" i="4"/>
  <c r="R432" i="4" s="1"/>
  <c r="Q496" i="4"/>
  <c r="R496" i="4" s="1"/>
  <c r="R499" i="4"/>
  <c r="Q519" i="4"/>
  <c r="R519" i="4" s="1"/>
  <c r="Q544" i="4"/>
  <c r="R544" i="4" s="1"/>
  <c r="Q596" i="4"/>
  <c r="R596" i="4" s="1"/>
  <c r="R599" i="4"/>
  <c r="Q624" i="4"/>
  <c r="R624" i="4" s="1"/>
  <c r="R627" i="4"/>
  <c r="R644" i="4"/>
  <c r="Q659" i="4"/>
  <c r="R659" i="4" s="1"/>
  <c r="Q723" i="4"/>
  <c r="R723" i="4" s="1"/>
  <c r="Q756" i="4"/>
  <c r="R756" i="4" s="1"/>
  <c r="Q800" i="4"/>
  <c r="R800" i="4" s="1"/>
  <c r="Q991" i="4"/>
  <c r="R991" i="4" s="1"/>
  <c r="R34" i="4"/>
  <c r="R98" i="4"/>
  <c r="R162" i="4"/>
  <c r="R226" i="4"/>
  <c r="R311" i="4"/>
  <c r="R343" i="4"/>
  <c r="R351" i="4"/>
  <c r="R403" i="4"/>
  <c r="R428" i="4"/>
  <c r="R440" i="4"/>
  <c r="R459" i="4"/>
  <c r="R465" i="4"/>
  <c r="R471" i="4"/>
  <c r="R484" i="4"/>
  <c r="R503" i="4"/>
  <c r="R531" i="4"/>
  <c r="R548" i="4"/>
  <c r="R567" i="4"/>
  <c r="R595" i="4"/>
  <c r="R612" i="4"/>
  <c r="R631" i="4"/>
  <c r="R643" i="4"/>
  <c r="R660" i="4"/>
  <c r="R671" i="4"/>
  <c r="R691" i="4"/>
  <c r="R704" i="4"/>
  <c r="R708" i="4"/>
  <c r="R727" i="4"/>
  <c r="R755" i="4"/>
  <c r="R768" i="4"/>
  <c r="R772" i="4"/>
  <c r="R791" i="4"/>
  <c r="Q808" i="4"/>
  <c r="R808" i="4" s="1"/>
  <c r="R812" i="4"/>
  <c r="R816" i="4"/>
  <c r="R831" i="4"/>
  <c r="Q862" i="4"/>
  <c r="R862" i="4" s="1"/>
  <c r="N696" i="4"/>
  <c r="O696" i="4" s="1"/>
  <c r="N728" i="4"/>
  <c r="O728" i="4" s="1"/>
  <c r="N935" i="4"/>
  <c r="O935" i="4" s="1"/>
  <c r="R396" i="4"/>
  <c r="R408" i="4"/>
  <c r="R433" i="4"/>
  <c r="R500" i="4"/>
  <c r="R564" i="4"/>
  <c r="R628" i="4"/>
  <c r="R707" i="4"/>
  <c r="R724" i="4"/>
  <c r="R743" i="4"/>
  <c r="R771" i="4"/>
  <c r="R788" i="4"/>
  <c r="R815" i="4"/>
  <c r="Q839" i="4"/>
  <c r="R839" i="4" s="1"/>
  <c r="R857" i="4"/>
  <c r="R870" i="4"/>
  <c r="Q1003" i="4"/>
  <c r="R1003" i="4" s="1"/>
  <c r="N218" i="4"/>
  <c r="O218" i="4" s="1"/>
  <c r="N248" i="4"/>
  <c r="O248" i="4" s="1"/>
  <c r="N280" i="4"/>
  <c r="O280" i="4" s="1"/>
  <c r="N687" i="4"/>
  <c r="O687" i="4" s="1"/>
  <c r="N695" i="4"/>
  <c r="O695" i="4" s="1"/>
  <c r="R740" i="4"/>
  <c r="Q987" i="4"/>
  <c r="R987" i="4" s="1"/>
  <c r="N187" i="4"/>
  <c r="O187" i="4" s="1"/>
  <c r="N623" i="4"/>
  <c r="O623" i="4" s="1"/>
  <c r="O264" i="4"/>
  <c r="O296" i="4"/>
  <c r="N591" i="4"/>
  <c r="O591" i="4" s="1"/>
  <c r="O788" i="4"/>
  <c r="O796" i="4"/>
  <c r="O804" i="4"/>
  <c r="N819" i="4"/>
  <c r="O819" i="4" s="1"/>
  <c r="O820" i="4"/>
  <c r="O959" i="4"/>
  <c r="N443" i="4"/>
  <c r="O443" i="4" s="1"/>
  <c r="N832" i="4"/>
  <c r="O832" i="4" s="1"/>
  <c r="N836" i="4"/>
  <c r="O836" i="4" s="1"/>
  <c r="N840" i="4"/>
  <c r="O840" i="4" s="1"/>
  <c r="N986" i="4"/>
  <c r="O986" i="4" s="1"/>
  <c r="O987" i="4"/>
  <c r="O672" i="4"/>
  <c r="N679" i="4"/>
  <c r="O679" i="4" s="1"/>
  <c r="O784" i="4"/>
  <c r="O792" i="4"/>
  <c r="O800" i="4"/>
  <c r="O877" i="4"/>
  <c r="O908" i="4"/>
  <c r="N970" i="4"/>
  <c r="O970" i="4" s="1"/>
  <c r="O971" i="4"/>
  <c r="O815" i="4"/>
  <c r="O938" i="4"/>
  <c r="O975" i="4"/>
  <c r="O991" i="4"/>
  <c r="N365" i="4"/>
  <c r="O365" i="4" s="1"/>
  <c r="N860" i="4"/>
  <c r="O860" i="4" s="1"/>
  <c r="R27" i="4"/>
  <c r="R75" i="4"/>
  <c r="Q811" i="4"/>
  <c r="R811" i="4" s="1"/>
  <c r="R820" i="4"/>
  <c r="Q885" i="4"/>
  <c r="R885" i="4" s="1"/>
  <c r="Q893" i="4"/>
  <c r="R893" i="4" s="1"/>
  <c r="Q901" i="4"/>
  <c r="R901" i="4" s="1"/>
  <c r="Q909" i="4"/>
  <c r="R909" i="4" s="1"/>
  <c r="Q917" i="4"/>
  <c r="R917" i="4" s="1"/>
  <c r="Q925" i="4"/>
  <c r="R925" i="4" s="1"/>
  <c r="Q933" i="4"/>
  <c r="R933" i="4" s="1"/>
  <c r="Q941" i="4"/>
  <c r="R941" i="4" s="1"/>
  <c r="Q945" i="4"/>
  <c r="R945" i="4" s="1"/>
  <c r="Q949" i="4"/>
  <c r="R949" i="4" s="1"/>
  <c r="Q953" i="4"/>
  <c r="R953" i="4" s="1"/>
  <c r="Q957" i="4"/>
  <c r="R957" i="4" s="1"/>
  <c r="Q961" i="4"/>
  <c r="R961" i="4" s="1"/>
  <c r="Q965" i="4"/>
  <c r="R965" i="4" s="1"/>
  <c r="Q969" i="4"/>
  <c r="R969" i="4" s="1"/>
  <c r="Q973" i="4"/>
  <c r="R973" i="4" s="1"/>
  <c r="Q977" i="4"/>
  <c r="R977" i="4" s="1"/>
  <c r="Q981" i="4"/>
  <c r="R981" i="4" s="1"/>
  <c r="Q985" i="4"/>
  <c r="R985" i="4" s="1"/>
  <c r="Q988" i="4"/>
  <c r="R988" i="4" s="1"/>
  <c r="Q1001" i="4"/>
  <c r="R1001" i="4" s="1"/>
  <c r="Q1004" i="4"/>
  <c r="R1004" i="4" s="1"/>
  <c r="N82" i="4"/>
  <c r="O82" i="4" s="1"/>
  <c r="N146" i="4"/>
  <c r="O146" i="4" s="1"/>
  <c r="N198" i="4"/>
  <c r="O198" i="4" s="1"/>
  <c r="Q887" i="4"/>
  <c r="R887" i="4" s="1"/>
  <c r="Q903" i="4"/>
  <c r="R903" i="4" s="1"/>
  <c r="Q911" i="4"/>
  <c r="R911" i="4" s="1"/>
  <c r="Q927" i="4"/>
  <c r="R927" i="4" s="1"/>
  <c r="Q944" i="4"/>
  <c r="R944" i="4" s="1"/>
  <c r="Q952" i="4"/>
  <c r="R952" i="4" s="1"/>
  <c r="Q960" i="4"/>
  <c r="R960" i="4" s="1"/>
  <c r="Q968" i="4"/>
  <c r="R968" i="4" s="1"/>
  <c r="Q976" i="4"/>
  <c r="R976" i="4" s="1"/>
  <c r="Q984" i="4"/>
  <c r="R984" i="4" s="1"/>
  <c r="Q1000" i="4"/>
  <c r="R1000" i="4" s="1"/>
  <c r="N46" i="4"/>
  <c r="O46" i="4" s="1"/>
  <c r="N256" i="4"/>
  <c r="O256" i="4" s="1"/>
  <c r="N397" i="4"/>
  <c r="O397" i="4" s="1"/>
  <c r="N450" i="4"/>
  <c r="O450" i="4" s="1"/>
  <c r="N454" i="4"/>
  <c r="O454" i="4" s="1"/>
  <c r="N829" i="4"/>
  <c r="O829" i="4" s="1"/>
  <c r="N958" i="4"/>
  <c r="O958" i="4" s="1"/>
  <c r="R43" i="4"/>
  <c r="R123" i="4"/>
  <c r="R139" i="4"/>
  <c r="R155" i="4"/>
  <c r="R171" i="4"/>
  <c r="R187" i="4"/>
  <c r="R203" i="4"/>
  <c r="R219" i="4"/>
  <c r="R235" i="4"/>
  <c r="R251" i="4"/>
  <c r="R267" i="4"/>
  <c r="R349" i="4"/>
  <c r="R381" i="4"/>
  <c r="R413" i="4"/>
  <c r="R445" i="4"/>
  <c r="R7" i="4"/>
  <c r="R22" i="4"/>
  <c r="R23" i="4"/>
  <c r="R38" i="4"/>
  <c r="R39" i="4"/>
  <c r="R54" i="4"/>
  <c r="R55" i="4"/>
  <c r="R70" i="4"/>
  <c r="R71" i="4"/>
  <c r="R86" i="4"/>
  <c r="R87" i="4"/>
  <c r="R102" i="4"/>
  <c r="R103" i="4"/>
  <c r="R118" i="4"/>
  <c r="R119" i="4"/>
  <c r="R134" i="4"/>
  <c r="R135" i="4"/>
  <c r="R150" i="4"/>
  <c r="R151" i="4"/>
  <c r="R166" i="4"/>
  <c r="R167" i="4"/>
  <c r="R182" i="4"/>
  <c r="R183" i="4"/>
  <c r="R198" i="4"/>
  <c r="R199" i="4"/>
  <c r="R214" i="4"/>
  <c r="R215" i="4"/>
  <c r="R230" i="4"/>
  <c r="R231" i="4"/>
  <c r="R246" i="4"/>
  <c r="R247" i="4"/>
  <c r="R262" i="4"/>
  <c r="R263" i="4"/>
  <c r="R276" i="4"/>
  <c r="R277" i="4"/>
  <c r="R287" i="4"/>
  <c r="R292" i="4"/>
  <c r="R293" i="4"/>
  <c r="R303" i="4"/>
  <c r="R308" i="4"/>
  <c r="R309" i="4"/>
  <c r="R319" i="4"/>
  <c r="R324" i="4"/>
  <c r="R325" i="4"/>
  <c r="R335" i="4"/>
  <c r="R340" i="4"/>
  <c r="R341" i="4"/>
  <c r="R345" i="4"/>
  <c r="R352" i="4"/>
  <c r="R355" i="4"/>
  <c r="R367" i="4"/>
  <c r="R372" i="4"/>
  <c r="R373" i="4"/>
  <c r="R377" i="4"/>
  <c r="R384" i="4"/>
  <c r="R387" i="4"/>
  <c r="R399" i="4"/>
  <c r="R404" i="4"/>
  <c r="R405" i="4"/>
  <c r="R409" i="4"/>
  <c r="R416" i="4"/>
  <c r="R419" i="4"/>
  <c r="R431" i="4"/>
  <c r="R436" i="4"/>
  <c r="R437" i="4"/>
  <c r="R441" i="4"/>
  <c r="R448" i="4"/>
  <c r="R451" i="4"/>
  <c r="R463" i="4"/>
  <c r="R468" i="4"/>
  <c r="R469" i="4"/>
  <c r="R473" i="4"/>
  <c r="R479" i="4"/>
  <c r="R488" i="4"/>
  <c r="R495" i="4"/>
  <c r="R504" i="4"/>
  <c r="R511" i="4"/>
  <c r="R520" i="4"/>
  <c r="R527" i="4"/>
  <c r="R536" i="4"/>
  <c r="R543" i="4"/>
  <c r="R552" i="4"/>
  <c r="R559" i="4"/>
  <c r="R568" i="4"/>
  <c r="R575" i="4"/>
  <c r="R584" i="4"/>
  <c r="R591" i="4"/>
  <c r="R600" i="4"/>
  <c r="R607" i="4"/>
  <c r="R616" i="4"/>
  <c r="R623" i="4"/>
  <c r="R632" i="4"/>
  <c r="R648" i="4"/>
  <c r="R655" i="4"/>
  <c r="R664" i="4"/>
  <c r="R680" i="4"/>
  <c r="R696" i="4"/>
  <c r="R712" i="4"/>
  <c r="R728" i="4"/>
  <c r="R735" i="4"/>
  <c r="R744" i="4"/>
  <c r="R751" i="4"/>
  <c r="R760" i="4"/>
  <c r="R776" i="4"/>
  <c r="R783" i="4"/>
  <c r="R792" i="4"/>
  <c r="Q827" i="4"/>
  <c r="R827" i="4" s="1"/>
  <c r="R832" i="4"/>
  <c r="R836" i="4"/>
  <c r="Q849" i="4"/>
  <c r="R849" i="4" s="1"/>
  <c r="R854" i="4"/>
  <c r="R880" i="4"/>
  <c r="Q883" i="4"/>
  <c r="R883" i="4" s="1"/>
  <c r="R888" i="4"/>
  <c r="Q891" i="4"/>
  <c r="R891" i="4" s="1"/>
  <c r="R896" i="4"/>
  <c r="Q899" i="4"/>
  <c r="R899" i="4" s="1"/>
  <c r="R904" i="4"/>
  <c r="Q907" i="4"/>
  <c r="R907" i="4" s="1"/>
  <c r="R912" i="4"/>
  <c r="Q915" i="4"/>
  <c r="R915" i="4" s="1"/>
  <c r="R920" i="4"/>
  <c r="Q923" i="4"/>
  <c r="R923" i="4" s="1"/>
  <c r="R928" i="4"/>
  <c r="Q931" i="4"/>
  <c r="R931" i="4" s="1"/>
  <c r="R936" i="4"/>
  <c r="Q939" i="4"/>
  <c r="R939" i="4" s="1"/>
  <c r="Q989" i="4"/>
  <c r="R989" i="4" s="1"/>
  <c r="Q992" i="4"/>
  <c r="R992" i="4" s="1"/>
  <c r="Q1005" i="4"/>
  <c r="R1005" i="4" s="1"/>
  <c r="N34" i="4"/>
  <c r="O34" i="4" s="1"/>
  <c r="N98" i="4"/>
  <c r="O98" i="4" s="1"/>
  <c r="N162" i="4"/>
  <c r="O162" i="4" s="1"/>
  <c r="N197" i="4"/>
  <c r="O197" i="4" s="1"/>
  <c r="N210" i="4"/>
  <c r="O210" i="4" s="1"/>
  <c r="Q895" i="4"/>
  <c r="R895" i="4" s="1"/>
  <c r="Q919" i="4"/>
  <c r="R919" i="4" s="1"/>
  <c r="Q935" i="4"/>
  <c r="R935" i="4" s="1"/>
  <c r="Q948" i="4"/>
  <c r="R948" i="4" s="1"/>
  <c r="Q956" i="4"/>
  <c r="R956" i="4" s="1"/>
  <c r="Q964" i="4"/>
  <c r="R964" i="4" s="1"/>
  <c r="Q972" i="4"/>
  <c r="R972" i="4" s="1"/>
  <c r="Q980" i="4"/>
  <c r="R980" i="4" s="1"/>
  <c r="Q997" i="4"/>
  <c r="R997" i="4" s="1"/>
  <c r="N37" i="4"/>
  <c r="O37" i="4" s="1"/>
  <c r="N66" i="4"/>
  <c r="O66" i="4" s="1"/>
  <c r="N130" i="4"/>
  <c r="O130" i="4" s="1"/>
  <c r="N288" i="4"/>
  <c r="O288" i="4" s="1"/>
  <c r="N435" i="4"/>
  <c r="O435" i="4" s="1"/>
  <c r="R11" i="4"/>
  <c r="R59" i="4"/>
  <c r="R91" i="4"/>
  <c r="R107" i="4"/>
  <c r="Q15" i="4"/>
  <c r="R15" i="4" s="1"/>
  <c r="R19" i="4"/>
  <c r="Q31" i="4"/>
  <c r="R31" i="4" s="1"/>
  <c r="R35" i="4"/>
  <c r="Q47" i="4"/>
  <c r="R47" i="4" s="1"/>
  <c r="R51" i="4"/>
  <c r="Q63" i="4"/>
  <c r="R63" i="4" s="1"/>
  <c r="R67" i="4"/>
  <c r="Q79" i="4"/>
  <c r="R79" i="4" s="1"/>
  <c r="R83" i="4"/>
  <c r="Q95" i="4"/>
  <c r="R95" i="4" s="1"/>
  <c r="R99" i="4"/>
  <c r="Q111" i="4"/>
  <c r="R111" i="4" s="1"/>
  <c r="R115" i="4"/>
  <c r="Q127" i="4"/>
  <c r="R127" i="4" s="1"/>
  <c r="R131" i="4"/>
  <c r="Q143" i="4"/>
  <c r="R143" i="4" s="1"/>
  <c r="R147" i="4"/>
  <c r="Q159" i="4"/>
  <c r="R159" i="4" s="1"/>
  <c r="R163" i="4"/>
  <c r="Q175" i="4"/>
  <c r="R175" i="4" s="1"/>
  <c r="R179" i="4"/>
  <c r="Q191" i="4"/>
  <c r="R191" i="4" s="1"/>
  <c r="R195" i="4"/>
  <c r="Q207" i="4"/>
  <c r="R207" i="4" s="1"/>
  <c r="R211" i="4"/>
  <c r="Q223" i="4"/>
  <c r="R223" i="4" s="1"/>
  <c r="R227" i="4"/>
  <c r="Q239" i="4"/>
  <c r="R239" i="4" s="1"/>
  <c r="R243" i="4"/>
  <c r="Q255" i="4"/>
  <c r="R255" i="4" s="1"/>
  <c r="R259" i="4"/>
  <c r="Q271" i="4"/>
  <c r="R271" i="4" s="1"/>
  <c r="Q285" i="4"/>
  <c r="R285" i="4" s="1"/>
  <c r="Q301" i="4"/>
  <c r="R301" i="4" s="1"/>
  <c r="Q317" i="4"/>
  <c r="R317" i="4" s="1"/>
  <c r="Q333" i="4"/>
  <c r="R333" i="4" s="1"/>
  <c r="R347" i="4"/>
  <c r="Q357" i="4"/>
  <c r="R357" i="4" s="1"/>
  <c r="R359" i="4"/>
  <c r="R365" i="4"/>
  <c r="R379" i="4"/>
  <c r="Q389" i="4"/>
  <c r="R389" i="4" s="1"/>
  <c r="R391" i="4"/>
  <c r="R397" i="4"/>
  <c r="R411" i="4"/>
  <c r="Q421" i="4"/>
  <c r="R421" i="4" s="1"/>
  <c r="R423" i="4"/>
  <c r="R429" i="4"/>
  <c r="R443" i="4"/>
  <c r="Q453" i="4"/>
  <c r="R453" i="4" s="1"/>
  <c r="R455" i="4"/>
  <c r="R461" i="4"/>
  <c r="R475" i="4"/>
  <c r="R491" i="4"/>
  <c r="R507" i="4"/>
  <c r="R523" i="4"/>
  <c r="R539" i="4"/>
  <c r="R555" i="4"/>
  <c r="R571" i="4"/>
  <c r="R587" i="4"/>
  <c r="R603" i="4"/>
  <c r="R619" i="4"/>
  <c r="R635" i="4"/>
  <c r="R651" i="4"/>
  <c r="R667" i="4"/>
  <c r="R683" i="4"/>
  <c r="R699" i="4"/>
  <c r="R715" i="4"/>
  <c r="R731" i="4"/>
  <c r="R747" i="4"/>
  <c r="R763" i="4"/>
  <c r="R779" i="4"/>
  <c r="R795" i="4"/>
  <c r="Q804" i="4"/>
  <c r="R804" i="4" s="1"/>
  <c r="R807" i="4"/>
  <c r="R835" i="4"/>
  <c r="R840" i="4"/>
  <c r="Q843" i="4"/>
  <c r="R843" i="4" s="1"/>
  <c r="R855" i="4"/>
  <c r="R865" i="4"/>
  <c r="Q881" i="4"/>
  <c r="R881" i="4" s="1"/>
  <c r="Q884" i="4"/>
  <c r="R884" i="4" s="1"/>
  <c r="Q889" i="4"/>
  <c r="R889" i="4" s="1"/>
  <c r="Q892" i="4"/>
  <c r="R892" i="4" s="1"/>
  <c r="Q897" i="4"/>
  <c r="R897" i="4" s="1"/>
  <c r="Q900" i="4"/>
  <c r="R900" i="4" s="1"/>
  <c r="Q905" i="4"/>
  <c r="R905" i="4" s="1"/>
  <c r="Q908" i="4"/>
  <c r="R908" i="4" s="1"/>
  <c r="Q913" i="4"/>
  <c r="R913" i="4" s="1"/>
  <c r="Q916" i="4"/>
  <c r="R916" i="4" s="1"/>
  <c r="Q921" i="4"/>
  <c r="R921" i="4" s="1"/>
  <c r="Q924" i="4"/>
  <c r="R924" i="4" s="1"/>
  <c r="Q929" i="4"/>
  <c r="R929" i="4" s="1"/>
  <c r="Q932" i="4"/>
  <c r="R932" i="4" s="1"/>
  <c r="Q937" i="4"/>
  <c r="R937" i="4" s="1"/>
  <c r="Q940" i="4"/>
  <c r="R940" i="4" s="1"/>
  <c r="Q943" i="4"/>
  <c r="R943" i="4" s="1"/>
  <c r="Q947" i="4"/>
  <c r="R947" i="4" s="1"/>
  <c r="Q951" i="4"/>
  <c r="R951" i="4" s="1"/>
  <c r="Q955" i="4"/>
  <c r="R955" i="4" s="1"/>
  <c r="Q959" i="4"/>
  <c r="R959" i="4" s="1"/>
  <c r="Q963" i="4"/>
  <c r="R963" i="4" s="1"/>
  <c r="Q967" i="4"/>
  <c r="R967" i="4" s="1"/>
  <c r="Q971" i="4"/>
  <c r="R971" i="4" s="1"/>
  <c r="Q975" i="4"/>
  <c r="R975" i="4" s="1"/>
  <c r="Q979" i="4"/>
  <c r="R979" i="4" s="1"/>
  <c r="Q983" i="4"/>
  <c r="R983" i="4" s="1"/>
  <c r="Q993" i="4"/>
  <c r="R993" i="4" s="1"/>
  <c r="Q996" i="4"/>
  <c r="R996" i="4" s="1"/>
  <c r="N57" i="4"/>
  <c r="O57" i="4" s="1"/>
  <c r="N114" i="4"/>
  <c r="O114" i="4" s="1"/>
  <c r="N178" i="4"/>
  <c r="O178" i="4" s="1"/>
  <c r="N200" i="4"/>
  <c r="O200" i="4" s="1"/>
  <c r="N50" i="4"/>
  <c r="O50" i="4" s="1"/>
  <c r="O62" i="4"/>
  <c r="O94" i="4"/>
  <c r="O126" i="4"/>
  <c r="O158" i="4"/>
  <c r="O195" i="4"/>
  <c r="N209" i="4"/>
  <c r="O209" i="4" s="1"/>
  <c r="O214" i="4"/>
  <c r="O216" i="4"/>
  <c r="O237" i="4"/>
  <c r="O269" i="4"/>
  <c r="O301" i="4"/>
  <c r="N704" i="4"/>
  <c r="O704" i="4" s="1"/>
  <c r="N212" i="4"/>
  <c r="O212" i="4" s="1"/>
  <c r="O213" i="4"/>
  <c r="N226" i="4"/>
  <c r="O226" i="4" s="1"/>
  <c r="N240" i="4"/>
  <c r="O240" i="4" s="1"/>
  <c r="N272" i="4"/>
  <c r="O272" i="4" s="1"/>
  <c r="N304" i="4"/>
  <c r="O304" i="4" s="1"/>
  <c r="N329" i="4"/>
  <c r="O329" i="4" s="1"/>
  <c r="N480" i="4"/>
  <c r="O480" i="4" s="1"/>
  <c r="N499" i="4"/>
  <c r="O499" i="4" s="1"/>
  <c r="N684" i="4"/>
  <c r="O684" i="4" s="1"/>
  <c r="N703" i="4"/>
  <c r="O703" i="4" s="1"/>
  <c r="O18" i="4"/>
  <c r="O22" i="4"/>
  <c r="O26" i="4"/>
  <c r="O30" i="4"/>
  <c r="N41" i="4"/>
  <c r="O41" i="4" s="1"/>
  <c r="N53" i="4"/>
  <c r="O53" i="4" s="1"/>
  <c r="O78" i="4"/>
  <c r="O110" i="4"/>
  <c r="O142" i="4"/>
  <c r="O174" i="4"/>
  <c r="N183" i="4"/>
  <c r="O183" i="4" s="1"/>
  <c r="N225" i="4"/>
  <c r="O225" i="4" s="1"/>
  <c r="O253" i="4"/>
  <c r="O285" i="4"/>
  <c r="N345" i="4"/>
  <c r="O345" i="4" s="1"/>
  <c r="N611" i="4"/>
  <c r="O611" i="4" s="1"/>
  <c r="N615" i="4"/>
  <c r="O615" i="4" s="1"/>
  <c r="N619" i="4"/>
  <c r="O619" i="4" s="1"/>
  <c r="N683" i="4"/>
  <c r="O683" i="4" s="1"/>
  <c r="O317" i="4"/>
  <c r="N333" i="4"/>
  <c r="O333" i="4" s="1"/>
  <c r="N349" i="4"/>
  <c r="O349" i="4" s="1"/>
  <c r="O377" i="4"/>
  <c r="N434" i="4"/>
  <c r="O434" i="4" s="1"/>
  <c r="N438" i="4"/>
  <c r="O438" i="4" s="1"/>
  <c r="N483" i="4"/>
  <c r="O483" i="4" s="1"/>
  <c r="O639" i="4"/>
  <c r="O640" i="4"/>
  <c r="O708" i="4"/>
  <c r="O10" i="4"/>
  <c r="O14" i="4"/>
  <c r="O74" i="4"/>
  <c r="O90" i="4"/>
  <c r="O106" i="4"/>
  <c r="O122" i="4"/>
  <c r="O138" i="4"/>
  <c r="O154" i="4"/>
  <c r="O170" i="4"/>
  <c r="O201" i="4"/>
  <c r="O206" i="4"/>
  <c r="O208" i="4"/>
  <c r="O217" i="4"/>
  <c r="O222" i="4"/>
  <c r="O224" i="4"/>
  <c r="N320" i="4"/>
  <c r="O320" i="4" s="1"/>
  <c r="N381" i="4"/>
  <c r="O381" i="4" s="1"/>
  <c r="N422" i="4"/>
  <c r="O422" i="4" s="1"/>
  <c r="N467" i="4"/>
  <c r="O467" i="4" s="1"/>
  <c r="O512" i="4"/>
  <c r="N531" i="4"/>
  <c r="O531" i="4" s="1"/>
  <c r="N535" i="4"/>
  <c r="O535" i="4" s="1"/>
  <c r="N643" i="4"/>
  <c r="O643" i="4" s="1"/>
  <c r="N647" i="4"/>
  <c r="O647" i="4" s="1"/>
  <c r="N651" i="4"/>
  <c r="O651" i="4" s="1"/>
  <c r="N671" i="4"/>
  <c r="O671" i="4" s="1"/>
  <c r="O70" i="4"/>
  <c r="O86" i="4"/>
  <c r="O102" i="4"/>
  <c r="O118" i="4"/>
  <c r="O134" i="4"/>
  <c r="O150" i="4"/>
  <c r="O166" i="4"/>
  <c r="O182" i="4"/>
  <c r="O205" i="4"/>
  <c r="O221" i="4"/>
  <c r="O229" i="4"/>
  <c r="O245" i="4"/>
  <c r="O261" i="4"/>
  <c r="O277" i="4"/>
  <c r="O293" i="4"/>
  <c r="O361" i="4"/>
  <c r="O393" i="4"/>
  <c r="N451" i="4"/>
  <c r="O451" i="4" s="1"/>
  <c r="N466" i="4"/>
  <c r="O466" i="4" s="1"/>
  <c r="O496" i="4"/>
  <c r="N515" i="4"/>
  <c r="O515" i="4" s="1"/>
  <c r="O607" i="4"/>
  <c r="O608" i="4"/>
  <c r="N680" i="4"/>
  <c r="O680" i="4" s="1"/>
  <c r="O712" i="4"/>
  <c r="O713" i="4"/>
  <c r="N717" i="4"/>
  <c r="O717" i="4" s="1"/>
  <c r="O740" i="4"/>
  <c r="N823" i="4"/>
  <c r="O823" i="4" s="1"/>
  <c r="N828" i="4"/>
  <c r="O828" i="4" s="1"/>
  <c r="N939" i="4"/>
  <c r="O939" i="4" s="1"/>
  <c r="O341" i="4"/>
  <c r="O357" i="4"/>
  <c r="O373" i="4"/>
  <c r="O389" i="4"/>
  <c r="O405" i="4"/>
  <c r="O426" i="4"/>
  <c r="O430" i="4"/>
  <c r="O442" i="4"/>
  <c r="O446" i="4"/>
  <c r="O458" i="4"/>
  <c r="O462" i="4"/>
  <c r="N699" i="4"/>
  <c r="O699" i="4" s="1"/>
  <c r="O700" i="4"/>
  <c r="N716" i="4"/>
  <c r="O716" i="4" s="1"/>
  <c r="N809" i="4"/>
  <c r="O809" i="4" s="1"/>
  <c r="O309" i="4"/>
  <c r="O325" i="4"/>
  <c r="O337" i="4"/>
  <c r="O353" i="4"/>
  <c r="O369" i="4"/>
  <c r="O385" i="4"/>
  <c r="O401" i="4"/>
  <c r="O472" i="4"/>
  <c r="O488" i="4"/>
  <c r="O504" i="4"/>
  <c r="O520" i="4"/>
  <c r="O592" i="4"/>
  <c r="O624" i="4"/>
  <c r="O656" i="4"/>
  <c r="O736" i="4"/>
  <c r="O744" i="4"/>
  <c r="N875" i="4"/>
  <c r="O875" i="4" s="1"/>
  <c r="N896" i="4"/>
  <c r="O896" i="4" s="1"/>
  <c r="N900" i="4"/>
  <c r="O900" i="4" s="1"/>
  <c r="N904" i="4"/>
  <c r="O904" i="4" s="1"/>
  <c r="O733" i="4"/>
  <c r="N811" i="4"/>
  <c r="O811" i="4" s="1"/>
  <c r="O812" i="4"/>
  <c r="O852" i="4"/>
  <c r="O873" i="4"/>
  <c r="O729" i="4"/>
  <c r="N816" i="4"/>
  <c r="O816" i="4" s="1"/>
  <c r="O942" i="4"/>
  <c r="N974" i="4"/>
  <c r="O974" i="4" s="1"/>
  <c r="N990" i="4"/>
  <c r="O990" i="4" s="1"/>
  <c r="N998" i="4"/>
  <c r="O998" i="4" s="1"/>
  <c r="O848" i="4"/>
  <c r="O856" i="4"/>
  <c r="O857" i="4"/>
  <c r="N861" i="4"/>
  <c r="O861" i="4" s="1"/>
  <c r="O892" i="4"/>
  <c r="N950" i="4"/>
  <c r="O950" i="4" s="1"/>
  <c r="O951" i="4"/>
  <c r="N966" i="4"/>
  <c r="O966" i="4" s="1"/>
  <c r="O967" i="4"/>
  <c r="N982" i="4"/>
  <c r="O982" i="4" s="1"/>
  <c r="O983" i="4"/>
  <c r="O952" i="4"/>
  <c r="O968" i="4"/>
  <c r="O984" i="4"/>
  <c r="O1000" i="4"/>
  <c r="O845" i="4"/>
  <c r="O1003" i="4"/>
  <c r="O745" i="4"/>
  <c r="O749" i="4"/>
  <c r="O753" i="4"/>
  <c r="O757" i="4"/>
  <c r="O761" i="4"/>
  <c r="O765" i="4"/>
  <c r="O769" i="4"/>
  <c r="O773" i="4"/>
  <c r="O777" i="4"/>
  <c r="O781" i="4"/>
  <c r="O785" i="4"/>
  <c r="O789" i="4"/>
  <c r="O793" i="4"/>
  <c r="O797" i="4"/>
  <c r="O801" i="4"/>
  <c r="O805" i="4"/>
  <c r="O841" i="4"/>
  <c r="O956" i="4"/>
  <c r="O972" i="4"/>
  <c r="O988" i="4"/>
  <c r="Q869" i="4"/>
  <c r="R869" i="4" s="1"/>
  <c r="R274" i="4"/>
  <c r="R314" i="4"/>
  <c r="R338" i="4"/>
  <c r="R354" i="4"/>
  <c r="R362" i="4"/>
  <c r="R370" i="4"/>
  <c r="R378" i="4"/>
  <c r="R386" i="4"/>
  <c r="R394" i="4"/>
  <c r="R402" i="4"/>
  <c r="R410" i="4"/>
  <c r="R418" i="4"/>
  <c r="R426" i="4"/>
  <c r="R434" i="4"/>
  <c r="R442" i="4"/>
  <c r="R450" i="4"/>
  <c r="R458" i="4"/>
  <c r="R466" i="4"/>
  <c r="R474" i="4"/>
  <c r="Q478" i="4"/>
  <c r="R478" i="4" s="1"/>
  <c r="Q482" i="4"/>
  <c r="R482" i="4" s="1"/>
  <c r="Q486" i="4"/>
  <c r="R486" i="4" s="1"/>
  <c r="Q490" i="4"/>
  <c r="R490" i="4" s="1"/>
  <c r="Q494" i="4"/>
  <c r="R494" i="4" s="1"/>
  <c r="Q498" i="4"/>
  <c r="R498" i="4" s="1"/>
  <c r="Q502" i="4"/>
  <c r="R502" i="4" s="1"/>
  <c r="Q506" i="4"/>
  <c r="R506" i="4" s="1"/>
  <c r="Q510" i="4"/>
  <c r="R510" i="4" s="1"/>
  <c r="Q514" i="4"/>
  <c r="R514" i="4" s="1"/>
  <c r="Q518" i="4"/>
  <c r="R518" i="4" s="1"/>
  <c r="Q522" i="4"/>
  <c r="R522" i="4" s="1"/>
  <c r="Q526" i="4"/>
  <c r="R526" i="4" s="1"/>
  <c r="Q530" i="4"/>
  <c r="R530" i="4" s="1"/>
  <c r="Q534" i="4"/>
  <c r="R534" i="4" s="1"/>
  <c r="Q538" i="4"/>
  <c r="R538" i="4" s="1"/>
  <c r="Q542" i="4"/>
  <c r="R542" i="4" s="1"/>
  <c r="Q546" i="4"/>
  <c r="R546" i="4" s="1"/>
  <c r="Q550" i="4"/>
  <c r="R550" i="4" s="1"/>
  <c r="Q554" i="4"/>
  <c r="R554" i="4" s="1"/>
  <c r="Q558" i="4"/>
  <c r="R558" i="4" s="1"/>
  <c r="Q562" i="4"/>
  <c r="R562" i="4" s="1"/>
  <c r="Q566" i="4"/>
  <c r="R566" i="4" s="1"/>
  <c r="Q570" i="4"/>
  <c r="R570" i="4" s="1"/>
  <c r="Q574" i="4"/>
  <c r="R574" i="4" s="1"/>
  <c r="Q578" i="4"/>
  <c r="R578" i="4" s="1"/>
  <c r="Q582" i="4"/>
  <c r="R582" i="4" s="1"/>
  <c r="Q586" i="4"/>
  <c r="R586" i="4" s="1"/>
  <c r="Q590" i="4"/>
  <c r="R590" i="4" s="1"/>
  <c r="Q594" i="4"/>
  <c r="R594" i="4" s="1"/>
  <c r="Q598" i="4"/>
  <c r="R598" i="4" s="1"/>
  <c r="Q602" i="4"/>
  <c r="R602" i="4" s="1"/>
  <c r="Q606" i="4"/>
  <c r="R606" i="4" s="1"/>
  <c r="Q610" i="4"/>
  <c r="R610" i="4" s="1"/>
  <c r="Q614" i="4"/>
  <c r="R614" i="4" s="1"/>
  <c r="Q618" i="4"/>
  <c r="R618" i="4" s="1"/>
  <c r="Q622" i="4"/>
  <c r="R622" i="4" s="1"/>
  <c r="Q626" i="4"/>
  <c r="R626" i="4" s="1"/>
  <c r="Q630" i="4"/>
  <c r="R630" i="4" s="1"/>
  <c r="Q634" i="4"/>
  <c r="R634" i="4" s="1"/>
  <c r="Q638" i="4"/>
  <c r="R638" i="4" s="1"/>
  <c r="Q642" i="4"/>
  <c r="R642" i="4" s="1"/>
  <c r="Q646" i="4"/>
  <c r="R646" i="4" s="1"/>
  <c r="Q650" i="4"/>
  <c r="R650" i="4" s="1"/>
  <c r="Q654" i="4"/>
  <c r="R654" i="4" s="1"/>
  <c r="Q658" i="4"/>
  <c r="R658" i="4" s="1"/>
  <c r="Q662" i="4"/>
  <c r="R662" i="4" s="1"/>
  <c r="Q666" i="4"/>
  <c r="R666" i="4" s="1"/>
  <c r="Q670" i="4"/>
  <c r="R670" i="4" s="1"/>
  <c r="Q674" i="4"/>
  <c r="R674" i="4" s="1"/>
  <c r="Q678" i="4"/>
  <c r="R678" i="4" s="1"/>
  <c r="Q682" i="4"/>
  <c r="R682" i="4" s="1"/>
  <c r="Q686" i="4"/>
  <c r="R686" i="4" s="1"/>
  <c r="Q690" i="4"/>
  <c r="R690" i="4" s="1"/>
  <c r="Q694" i="4"/>
  <c r="R694" i="4" s="1"/>
  <c r="Q698" i="4"/>
  <c r="R698" i="4" s="1"/>
  <c r="Q702" i="4"/>
  <c r="R702" i="4" s="1"/>
  <c r="Q706" i="4"/>
  <c r="R706" i="4" s="1"/>
  <c r="Q710" i="4"/>
  <c r="R710" i="4" s="1"/>
  <c r="Q714" i="4"/>
  <c r="R714" i="4" s="1"/>
  <c r="Q718" i="4"/>
  <c r="R718" i="4" s="1"/>
  <c r="Q722" i="4"/>
  <c r="R722" i="4" s="1"/>
  <c r="Q726" i="4"/>
  <c r="R726" i="4" s="1"/>
  <c r="Q730" i="4"/>
  <c r="R730" i="4" s="1"/>
  <c r="Q734" i="4"/>
  <c r="R734" i="4" s="1"/>
  <c r="Q738" i="4"/>
  <c r="R738" i="4" s="1"/>
  <c r="Q742" i="4"/>
  <c r="R742" i="4" s="1"/>
  <c r="Q746" i="4"/>
  <c r="R746" i="4" s="1"/>
  <c r="Q750" i="4"/>
  <c r="R750" i="4" s="1"/>
  <c r="Q754" i="4"/>
  <c r="R754" i="4" s="1"/>
  <c r="Q758" i="4"/>
  <c r="R758" i="4" s="1"/>
  <c r="Q762" i="4"/>
  <c r="R762" i="4" s="1"/>
  <c r="Q766" i="4"/>
  <c r="R766" i="4" s="1"/>
  <c r="Q770" i="4"/>
  <c r="R770" i="4" s="1"/>
  <c r="Q774" i="4"/>
  <c r="R774" i="4" s="1"/>
  <c r="Q778" i="4"/>
  <c r="R778" i="4" s="1"/>
  <c r="Q782" i="4"/>
  <c r="R782" i="4" s="1"/>
  <c r="Q786" i="4"/>
  <c r="R786" i="4" s="1"/>
  <c r="Q790" i="4"/>
  <c r="R790" i="4" s="1"/>
  <c r="Q794" i="4"/>
  <c r="R794" i="4" s="1"/>
  <c r="Q798" i="4"/>
  <c r="R798" i="4" s="1"/>
  <c r="Q802" i="4"/>
  <c r="R802" i="4" s="1"/>
  <c r="Q806" i="4"/>
  <c r="R806" i="4" s="1"/>
  <c r="Q810" i="4"/>
  <c r="R810" i="4" s="1"/>
  <c r="Q814" i="4"/>
  <c r="R814" i="4" s="1"/>
  <c r="Q818" i="4"/>
  <c r="R818" i="4" s="1"/>
  <c r="Q822" i="4"/>
  <c r="R822" i="4" s="1"/>
  <c r="Q826" i="4"/>
  <c r="R826" i="4" s="1"/>
  <c r="Q830" i="4"/>
  <c r="R830" i="4" s="1"/>
  <c r="Q834" i="4"/>
  <c r="R834" i="4" s="1"/>
  <c r="Q838" i="4"/>
  <c r="R838" i="4" s="1"/>
  <c r="Q842" i="4"/>
  <c r="R842" i="4" s="1"/>
  <c r="Q856" i="4"/>
  <c r="R856" i="4" s="1"/>
  <c r="Q861" i="4"/>
  <c r="R861" i="4" s="1"/>
  <c r="Q867" i="4"/>
  <c r="R867" i="4" s="1"/>
  <c r="N35" i="4"/>
  <c r="O35" i="4" s="1"/>
  <c r="O54" i="4"/>
  <c r="N55" i="4"/>
  <c r="O55" i="4" s="1"/>
  <c r="R282" i="4"/>
  <c r="R306" i="4"/>
  <c r="R330" i="4"/>
  <c r="R8" i="4"/>
  <c r="R12" i="4"/>
  <c r="R16" i="4"/>
  <c r="R20" i="4"/>
  <c r="R24" i="4"/>
  <c r="R28" i="4"/>
  <c r="R32" i="4"/>
  <c r="R36" i="4"/>
  <c r="R40" i="4"/>
  <c r="R44" i="4"/>
  <c r="R48" i="4"/>
  <c r="R52" i="4"/>
  <c r="R56" i="4"/>
  <c r="R60" i="4"/>
  <c r="R64" i="4"/>
  <c r="R68" i="4"/>
  <c r="R72" i="4"/>
  <c r="R76" i="4"/>
  <c r="R80" i="4"/>
  <c r="R84" i="4"/>
  <c r="R88" i="4"/>
  <c r="R92" i="4"/>
  <c r="R96" i="4"/>
  <c r="R100" i="4"/>
  <c r="R104" i="4"/>
  <c r="R108" i="4"/>
  <c r="R112" i="4"/>
  <c r="R116" i="4"/>
  <c r="R120" i="4"/>
  <c r="R124" i="4"/>
  <c r="R128" i="4"/>
  <c r="R132" i="4"/>
  <c r="R136" i="4"/>
  <c r="R140" i="4"/>
  <c r="R144" i="4"/>
  <c r="R148" i="4"/>
  <c r="R152" i="4"/>
  <c r="R156" i="4"/>
  <c r="R160" i="4"/>
  <c r="R164" i="4"/>
  <c r="R168" i="4"/>
  <c r="R172" i="4"/>
  <c r="R176" i="4"/>
  <c r="R180" i="4"/>
  <c r="R184" i="4"/>
  <c r="R188" i="4"/>
  <c r="R192" i="4"/>
  <c r="R196" i="4"/>
  <c r="R200" i="4"/>
  <c r="R204" i="4"/>
  <c r="R208" i="4"/>
  <c r="R212" i="4"/>
  <c r="R216" i="4"/>
  <c r="R220" i="4"/>
  <c r="R224" i="4"/>
  <c r="R228" i="4"/>
  <c r="R232" i="4"/>
  <c r="R236" i="4"/>
  <c r="R240" i="4"/>
  <c r="R244" i="4"/>
  <c r="R248" i="4"/>
  <c r="R252" i="4"/>
  <c r="R256" i="4"/>
  <c r="R260" i="4"/>
  <c r="R264" i="4"/>
  <c r="R268" i="4"/>
  <c r="R272" i="4"/>
  <c r="R275" i="4"/>
  <c r="R283" i="4"/>
  <c r="R291" i="4"/>
  <c r="R299" i="4"/>
  <c r="R307" i="4"/>
  <c r="R315" i="4"/>
  <c r="R323" i="4"/>
  <c r="R331" i="4"/>
  <c r="R339" i="4"/>
  <c r="Q848" i="4"/>
  <c r="R848" i="4" s="1"/>
  <c r="Q853" i="4"/>
  <c r="R853" i="4" s="1"/>
  <c r="Q859" i="4"/>
  <c r="R859" i="4" s="1"/>
  <c r="O38" i="4"/>
  <c r="N39" i="4"/>
  <c r="O39" i="4" s="1"/>
  <c r="Q864" i="4"/>
  <c r="R864" i="4" s="1"/>
  <c r="Q875" i="4"/>
  <c r="R875" i="4" s="1"/>
  <c r="N51" i="4"/>
  <c r="O51" i="4" s="1"/>
  <c r="R290" i="4"/>
  <c r="R298" i="4"/>
  <c r="R322" i="4"/>
  <c r="R346" i="4"/>
  <c r="R278" i="4"/>
  <c r="R286" i="4"/>
  <c r="R294" i="4"/>
  <c r="R302" i="4"/>
  <c r="R310" i="4"/>
  <c r="R318" i="4"/>
  <c r="R326" i="4"/>
  <c r="R334" i="4"/>
  <c r="R342" i="4"/>
  <c r="R350" i="4"/>
  <c r="R358" i="4"/>
  <c r="R366" i="4"/>
  <c r="R374" i="4"/>
  <c r="R382" i="4"/>
  <c r="R390" i="4"/>
  <c r="R398" i="4"/>
  <c r="R406" i="4"/>
  <c r="R414" i="4"/>
  <c r="R422" i="4"/>
  <c r="R430" i="4"/>
  <c r="R438" i="4"/>
  <c r="R446" i="4"/>
  <c r="R454" i="4"/>
  <c r="R462" i="4"/>
  <c r="R470" i="4"/>
  <c r="Q477" i="4"/>
  <c r="R477" i="4" s="1"/>
  <c r="Q481" i="4"/>
  <c r="R481" i="4" s="1"/>
  <c r="Q485" i="4"/>
  <c r="R485" i="4" s="1"/>
  <c r="Q489" i="4"/>
  <c r="R489" i="4" s="1"/>
  <c r="Q493" i="4"/>
  <c r="R493" i="4" s="1"/>
  <c r="Q497" i="4"/>
  <c r="R497" i="4" s="1"/>
  <c r="Q501" i="4"/>
  <c r="R501" i="4" s="1"/>
  <c r="Q505" i="4"/>
  <c r="R505" i="4" s="1"/>
  <c r="Q509" i="4"/>
  <c r="R509" i="4" s="1"/>
  <c r="Q513" i="4"/>
  <c r="R513" i="4" s="1"/>
  <c r="Q517" i="4"/>
  <c r="R517" i="4" s="1"/>
  <c r="Q521" i="4"/>
  <c r="R521" i="4" s="1"/>
  <c r="Q525" i="4"/>
  <c r="R525" i="4" s="1"/>
  <c r="Q529" i="4"/>
  <c r="R529" i="4" s="1"/>
  <c r="Q533" i="4"/>
  <c r="R533" i="4" s="1"/>
  <c r="Q537" i="4"/>
  <c r="R537" i="4" s="1"/>
  <c r="Q541" i="4"/>
  <c r="R541" i="4" s="1"/>
  <c r="Q545" i="4"/>
  <c r="R545" i="4" s="1"/>
  <c r="Q549" i="4"/>
  <c r="R549" i="4" s="1"/>
  <c r="Q553" i="4"/>
  <c r="R553" i="4" s="1"/>
  <c r="Q557" i="4"/>
  <c r="R557" i="4" s="1"/>
  <c r="Q561" i="4"/>
  <c r="R561" i="4" s="1"/>
  <c r="Q565" i="4"/>
  <c r="R565" i="4" s="1"/>
  <c r="Q569" i="4"/>
  <c r="R569" i="4" s="1"/>
  <c r="Q573" i="4"/>
  <c r="R573" i="4" s="1"/>
  <c r="Q577" i="4"/>
  <c r="R577" i="4" s="1"/>
  <c r="Q581" i="4"/>
  <c r="R581" i="4" s="1"/>
  <c r="Q585" i="4"/>
  <c r="R585" i="4" s="1"/>
  <c r="Q589" i="4"/>
  <c r="R589" i="4" s="1"/>
  <c r="Q593" i="4"/>
  <c r="R593" i="4" s="1"/>
  <c r="Q597" i="4"/>
  <c r="R597" i="4" s="1"/>
  <c r="Q601" i="4"/>
  <c r="R601" i="4" s="1"/>
  <c r="Q605" i="4"/>
  <c r="R605" i="4" s="1"/>
  <c r="Q609" i="4"/>
  <c r="R609" i="4" s="1"/>
  <c r="Q613" i="4"/>
  <c r="R613" i="4" s="1"/>
  <c r="Q617" i="4"/>
  <c r="R617" i="4" s="1"/>
  <c r="Q621" i="4"/>
  <c r="R621" i="4" s="1"/>
  <c r="Q625" i="4"/>
  <c r="R625" i="4" s="1"/>
  <c r="Q629" i="4"/>
  <c r="R629" i="4" s="1"/>
  <c r="Q633" i="4"/>
  <c r="R633" i="4" s="1"/>
  <c r="Q637" i="4"/>
  <c r="R637" i="4" s="1"/>
  <c r="Q641" i="4"/>
  <c r="R641" i="4" s="1"/>
  <c r="Q645" i="4"/>
  <c r="R645" i="4" s="1"/>
  <c r="Q649" i="4"/>
  <c r="R649" i="4" s="1"/>
  <c r="Q653" i="4"/>
  <c r="R653" i="4" s="1"/>
  <c r="Q657" i="4"/>
  <c r="R657" i="4" s="1"/>
  <c r="Q661" i="4"/>
  <c r="R661" i="4" s="1"/>
  <c r="Q665" i="4"/>
  <c r="R665" i="4" s="1"/>
  <c r="Q669" i="4"/>
  <c r="R669" i="4" s="1"/>
  <c r="Q673" i="4"/>
  <c r="R673" i="4" s="1"/>
  <c r="Q677" i="4"/>
  <c r="R677" i="4" s="1"/>
  <c r="Q681" i="4"/>
  <c r="R681" i="4" s="1"/>
  <c r="Q685" i="4"/>
  <c r="R685" i="4" s="1"/>
  <c r="Q689" i="4"/>
  <c r="R689" i="4" s="1"/>
  <c r="Q693" i="4"/>
  <c r="R693" i="4" s="1"/>
  <c r="Q697" i="4"/>
  <c r="R697" i="4" s="1"/>
  <c r="Q701" i="4"/>
  <c r="R701" i="4" s="1"/>
  <c r="Q705" i="4"/>
  <c r="R705" i="4" s="1"/>
  <c r="Q709" i="4"/>
  <c r="R709" i="4" s="1"/>
  <c r="Q713" i="4"/>
  <c r="R713" i="4" s="1"/>
  <c r="Q717" i="4"/>
  <c r="R717" i="4" s="1"/>
  <c r="Q721" i="4"/>
  <c r="R721" i="4" s="1"/>
  <c r="Q725" i="4"/>
  <c r="R725" i="4" s="1"/>
  <c r="Q729" i="4"/>
  <c r="R729" i="4" s="1"/>
  <c r="Q733" i="4"/>
  <c r="R733" i="4" s="1"/>
  <c r="Q737" i="4"/>
  <c r="R737" i="4" s="1"/>
  <c r="Q741" i="4"/>
  <c r="R741" i="4" s="1"/>
  <c r="Q745" i="4"/>
  <c r="R745" i="4" s="1"/>
  <c r="Q749" i="4"/>
  <c r="R749" i="4" s="1"/>
  <c r="Q753" i="4"/>
  <c r="R753" i="4" s="1"/>
  <c r="Q757" i="4"/>
  <c r="R757" i="4" s="1"/>
  <c r="Q761" i="4"/>
  <c r="R761" i="4" s="1"/>
  <c r="Q765" i="4"/>
  <c r="R765" i="4" s="1"/>
  <c r="Q769" i="4"/>
  <c r="R769" i="4" s="1"/>
  <c r="Q773" i="4"/>
  <c r="R773" i="4" s="1"/>
  <c r="Q777" i="4"/>
  <c r="R777" i="4" s="1"/>
  <c r="Q781" i="4"/>
  <c r="R781" i="4" s="1"/>
  <c r="Q785" i="4"/>
  <c r="R785" i="4" s="1"/>
  <c r="Q789" i="4"/>
  <c r="R789" i="4" s="1"/>
  <c r="Q793" i="4"/>
  <c r="R793" i="4" s="1"/>
  <c r="Q797" i="4"/>
  <c r="R797" i="4" s="1"/>
  <c r="Q801" i="4"/>
  <c r="R801" i="4" s="1"/>
  <c r="Q805" i="4"/>
  <c r="R805" i="4" s="1"/>
  <c r="Q809" i="4"/>
  <c r="R809" i="4" s="1"/>
  <c r="Q813" i="4"/>
  <c r="R813" i="4" s="1"/>
  <c r="Q817" i="4"/>
  <c r="R817" i="4" s="1"/>
  <c r="Q821" i="4"/>
  <c r="R821" i="4" s="1"/>
  <c r="Q825" i="4"/>
  <c r="R825" i="4" s="1"/>
  <c r="Q829" i="4"/>
  <c r="R829" i="4" s="1"/>
  <c r="Q833" i="4"/>
  <c r="R833" i="4" s="1"/>
  <c r="Q837" i="4"/>
  <c r="R837" i="4" s="1"/>
  <c r="Q841" i="4"/>
  <c r="R841" i="4" s="1"/>
  <c r="Q845" i="4"/>
  <c r="R845" i="4" s="1"/>
  <c r="Q851" i="4"/>
  <c r="R851" i="4" s="1"/>
  <c r="Q872" i="4"/>
  <c r="R872" i="4" s="1"/>
  <c r="Q877" i="4"/>
  <c r="R877" i="4" s="1"/>
  <c r="O15" i="4"/>
  <c r="R852" i="4"/>
  <c r="R860" i="4"/>
  <c r="R868" i="4"/>
  <c r="R876" i="4"/>
  <c r="O9" i="4"/>
  <c r="O13" i="4"/>
  <c r="O17" i="4"/>
  <c r="O21" i="4"/>
  <c r="O25" i="4"/>
  <c r="O42" i="4"/>
  <c r="N43" i="4"/>
  <c r="O43" i="4" s="1"/>
  <c r="O58" i="4"/>
  <c r="N59" i="4"/>
  <c r="O59" i="4" s="1"/>
  <c r="N31" i="4"/>
  <c r="O31" i="4" s="1"/>
  <c r="N47" i="4"/>
  <c r="O47" i="4" s="1"/>
  <c r="O196" i="4"/>
  <c r="N238" i="4"/>
  <c r="O238" i="4" s="1"/>
  <c r="N254" i="4"/>
  <c r="O254" i="4" s="1"/>
  <c r="N270" i="4"/>
  <c r="O270" i="4" s="1"/>
  <c r="N286" i="4"/>
  <c r="O286" i="4" s="1"/>
  <c r="N302" i="4"/>
  <c r="O302" i="4" s="1"/>
  <c r="N318" i="4"/>
  <c r="O318" i="4" s="1"/>
  <c r="O186" i="4"/>
  <c r="O190" i="4"/>
  <c r="O194" i="4"/>
  <c r="O241" i="4"/>
  <c r="N242" i="4"/>
  <c r="O242" i="4" s="1"/>
  <c r="O257" i="4"/>
  <c r="N258" i="4"/>
  <c r="O258" i="4" s="1"/>
  <c r="O273" i="4"/>
  <c r="N274" i="4"/>
  <c r="O274" i="4" s="1"/>
  <c r="O289" i="4"/>
  <c r="N290" i="4"/>
  <c r="O290" i="4" s="1"/>
  <c r="O305" i="4"/>
  <c r="N306" i="4"/>
  <c r="O306" i="4" s="1"/>
  <c r="O321" i="4"/>
  <c r="N322" i="4"/>
  <c r="O322" i="4" s="1"/>
  <c r="O63" i="4"/>
  <c r="O67" i="4"/>
  <c r="O71" i="4"/>
  <c r="O75" i="4"/>
  <c r="O79" i="4"/>
  <c r="O83" i="4"/>
  <c r="O87" i="4"/>
  <c r="O91" i="4"/>
  <c r="O95" i="4"/>
  <c r="O99" i="4"/>
  <c r="O103" i="4"/>
  <c r="O107" i="4"/>
  <c r="O111" i="4"/>
  <c r="O115" i="4"/>
  <c r="O119" i="4"/>
  <c r="O123" i="4"/>
  <c r="O127" i="4"/>
  <c r="O131" i="4"/>
  <c r="O135" i="4"/>
  <c r="O139" i="4"/>
  <c r="O143" i="4"/>
  <c r="O147" i="4"/>
  <c r="O151" i="4"/>
  <c r="O155" i="4"/>
  <c r="O159" i="4"/>
  <c r="O163" i="4"/>
  <c r="O167" i="4"/>
  <c r="O171" i="4"/>
  <c r="O175" i="4"/>
  <c r="O179" i="4"/>
  <c r="N230" i="4"/>
  <c r="O230" i="4" s="1"/>
  <c r="N246" i="4"/>
  <c r="O246" i="4" s="1"/>
  <c r="N262" i="4"/>
  <c r="O262" i="4" s="1"/>
  <c r="N278" i="4"/>
  <c r="O278" i="4" s="1"/>
  <c r="N294" i="4"/>
  <c r="O294" i="4" s="1"/>
  <c r="N310" i="4"/>
  <c r="O310" i="4" s="1"/>
  <c r="N326" i="4"/>
  <c r="O326" i="4" s="1"/>
  <c r="N185" i="4"/>
  <c r="O185" i="4" s="1"/>
  <c r="N189" i="4"/>
  <c r="O189" i="4" s="1"/>
  <c r="N193" i="4"/>
  <c r="O193" i="4" s="1"/>
  <c r="O233" i="4"/>
  <c r="N234" i="4"/>
  <c r="O234" i="4" s="1"/>
  <c r="O249" i="4"/>
  <c r="N250" i="4"/>
  <c r="O250" i="4" s="1"/>
  <c r="O265" i="4"/>
  <c r="N266" i="4"/>
  <c r="O266" i="4" s="1"/>
  <c r="O281" i="4"/>
  <c r="N282" i="4"/>
  <c r="O282" i="4" s="1"/>
  <c r="O297" i="4"/>
  <c r="N298" i="4"/>
  <c r="O298" i="4" s="1"/>
  <c r="O313" i="4"/>
  <c r="N314" i="4"/>
  <c r="O314" i="4" s="1"/>
  <c r="N425" i="4"/>
  <c r="O425" i="4" s="1"/>
  <c r="N441" i="4"/>
  <c r="O441" i="4" s="1"/>
  <c r="N457" i="4"/>
  <c r="O457" i="4" s="1"/>
  <c r="N473" i="4"/>
  <c r="O473" i="4" s="1"/>
  <c r="N489" i="4"/>
  <c r="O489" i="4" s="1"/>
  <c r="N505" i="4"/>
  <c r="O505" i="4" s="1"/>
  <c r="N521" i="4"/>
  <c r="O521" i="4" s="1"/>
  <c r="N625" i="4"/>
  <c r="O625" i="4" s="1"/>
  <c r="O407" i="4"/>
  <c r="O410" i="4"/>
  <c r="O411" i="4"/>
  <c r="O414" i="4"/>
  <c r="O415" i="4"/>
  <c r="O418" i="4"/>
  <c r="O419" i="4"/>
  <c r="N429" i="4"/>
  <c r="O429" i="4" s="1"/>
  <c r="N445" i="4"/>
  <c r="O445" i="4" s="1"/>
  <c r="N461" i="4"/>
  <c r="O461" i="4" s="1"/>
  <c r="O476" i="4"/>
  <c r="N477" i="4"/>
  <c r="O477" i="4" s="1"/>
  <c r="O492" i="4"/>
  <c r="N493" i="4"/>
  <c r="O493" i="4" s="1"/>
  <c r="O508" i="4"/>
  <c r="N509" i="4"/>
  <c r="O509" i="4" s="1"/>
  <c r="O524" i="4"/>
  <c r="N525" i="4"/>
  <c r="O525" i="4" s="1"/>
  <c r="N609" i="4"/>
  <c r="O609" i="4" s="1"/>
  <c r="O330" i="4"/>
  <c r="O334" i="4"/>
  <c r="O338" i="4"/>
  <c r="O342" i="4"/>
  <c r="O346" i="4"/>
  <c r="O350" i="4"/>
  <c r="O354" i="4"/>
  <c r="O358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N433" i="4"/>
  <c r="O433" i="4" s="1"/>
  <c r="N449" i="4"/>
  <c r="O449" i="4" s="1"/>
  <c r="N465" i="4"/>
  <c r="O465" i="4" s="1"/>
  <c r="N481" i="4"/>
  <c r="O481" i="4" s="1"/>
  <c r="N497" i="4"/>
  <c r="O497" i="4" s="1"/>
  <c r="N513" i="4"/>
  <c r="O513" i="4" s="1"/>
  <c r="N529" i="4"/>
  <c r="O529" i="4" s="1"/>
  <c r="N532" i="4"/>
  <c r="O532" i="4" s="1"/>
  <c r="N534" i="4"/>
  <c r="O534" i="4" s="1"/>
  <c r="N536" i="4"/>
  <c r="O536" i="4" s="1"/>
  <c r="N593" i="4"/>
  <c r="O593" i="4" s="1"/>
  <c r="N657" i="4"/>
  <c r="O657" i="4" s="1"/>
  <c r="N673" i="4"/>
  <c r="O673" i="4" s="1"/>
  <c r="N689" i="4"/>
  <c r="O689" i="4" s="1"/>
  <c r="N705" i="4"/>
  <c r="O705" i="4" s="1"/>
  <c r="O409" i="4"/>
  <c r="O413" i="4"/>
  <c r="O417" i="4"/>
  <c r="N421" i="4"/>
  <c r="O421" i="4" s="1"/>
  <c r="N437" i="4"/>
  <c r="O437" i="4" s="1"/>
  <c r="N453" i="4"/>
  <c r="O453" i="4" s="1"/>
  <c r="O468" i="4"/>
  <c r="N469" i="4"/>
  <c r="O469" i="4" s="1"/>
  <c r="O484" i="4"/>
  <c r="N485" i="4"/>
  <c r="O485" i="4" s="1"/>
  <c r="O500" i="4"/>
  <c r="N501" i="4"/>
  <c r="O501" i="4" s="1"/>
  <c r="O516" i="4"/>
  <c r="N517" i="4"/>
  <c r="O517" i="4" s="1"/>
  <c r="N641" i="4"/>
  <c r="O641" i="4" s="1"/>
  <c r="O596" i="4"/>
  <c r="N597" i="4"/>
  <c r="O597" i="4" s="1"/>
  <c r="O612" i="4"/>
  <c r="N613" i="4"/>
  <c r="O613" i="4" s="1"/>
  <c r="O628" i="4"/>
  <c r="N629" i="4"/>
  <c r="O629" i="4" s="1"/>
  <c r="O644" i="4"/>
  <c r="N645" i="4"/>
  <c r="O645" i="4" s="1"/>
  <c r="O660" i="4"/>
  <c r="N661" i="4"/>
  <c r="O661" i="4" s="1"/>
  <c r="N677" i="4"/>
  <c r="O677" i="4" s="1"/>
  <c r="N693" i="4"/>
  <c r="O693" i="4" s="1"/>
  <c r="O533" i="4"/>
  <c r="O537" i="4"/>
  <c r="O540" i="4"/>
  <c r="O544" i="4"/>
  <c r="O548" i="4"/>
  <c r="O552" i="4"/>
  <c r="O556" i="4"/>
  <c r="O560" i="4"/>
  <c r="O564" i="4"/>
  <c r="O568" i="4"/>
  <c r="O572" i="4"/>
  <c r="O576" i="4"/>
  <c r="O580" i="4"/>
  <c r="O584" i="4"/>
  <c r="O588" i="4"/>
  <c r="O600" i="4"/>
  <c r="N601" i="4"/>
  <c r="O601" i="4" s="1"/>
  <c r="O616" i="4"/>
  <c r="N617" i="4"/>
  <c r="O617" i="4" s="1"/>
  <c r="O632" i="4"/>
  <c r="N633" i="4"/>
  <c r="O633" i="4" s="1"/>
  <c r="O648" i="4"/>
  <c r="N649" i="4"/>
  <c r="O649" i="4" s="1"/>
  <c r="O664" i="4"/>
  <c r="N665" i="4"/>
  <c r="O665" i="4" s="1"/>
  <c r="N681" i="4"/>
  <c r="O681" i="4" s="1"/>
  <c r="N697" i="4"/>
  <c r="O697" i="4" s="1"/>
  <c r="N734" i="4"/>
  <c r="O734" i="4" s="1"/>
  <c r="N541" i="4"/>
  <c r="O541" i="4" s="1"/>
  <c r="N545" i="4"/>
  <c r="O545" i="4" s="1"/>
  <c r="N549" i="4"/>
  <c r="O549" i="4" s="1"/>
  <c r="N553" i="4"/>
  <c r="O553" i="4" s="1"/>
  <c r="N557" i="4"/>
  <c r="O557" i="4" s="1"/>
  <c r="N561" i="4"/>
  <c r="O561" i="4" s="1"/>
  <c r="N565" i="4"/>
  <c r="O565" i="4" s="1"/>
  <c r="N569" i="4"/>
  <c r="O569" i="4" s="1"/>
  <c r="N573" i="4"/>
  <c r="O573" i="4" s="1"/>
  <c r="N577" i="4"/>
  <c r="O577" i="4" s="1"/>
  <c r="N581" i="4"/>
  <c r="O581" i="4" s="1"/>
  <c r="N585" i="4"/>
  <c r="O585" i="4" s="1"/>
  <c r="N589" i="4"/>
  <c r="O589" i="4" s="1"/>
  <c r="O604" i="4"/>
  <c r="N605" i="4"/>
  <c r="O605" i="4" s="1"/>
  <c r="O620" i="4"/>
  <c r="N621" i="4"/>
  <c r="O621" i="4" s="1"/>
  <c r="O636" i="4"/>
  <c r="N637" i="4"/>
  <c r="O637" i="4" s="1"/>
  <c r="O652" i="4"/>
  <c r="N653" i="4"/>
  <c r="O653" i="4" s="1"/>
  <c r="O668" i="4"/>
  <c r="N669" i="4"/>
  <c r="O669" i="4" s="1"/>
  <c r="N685" i="4"/>
  <c r="O685" i="4" s="1"/>
  <c r="N701" i="4"/>
  <c r="O701" i="4" s="1"/>
  <c r="N718" i="4"/>
  <c r="O718" i="4" s="1"/>
  <c r="N674" i="4"/>
  <c r="O674" i="4" s="1"/>
  <c r="N678" i="4"/>
  <c r="O678" i="4" s="1"/>
  <c r="N682" i="4"/>
  <c r="O682" i="4" s="1"/>
  <c r="N686" i="4"/>
  <c r="O686" i="4" s="1"/>
  <c r="N690" i="4"/>
  <c r="O690" i="4" s="1"/>
  <c r="N694" i="4"/>
  <c r="O694" i="4" s="1"/>
  <c r="N698" i="4"/>
  <c r="O698" i="4" s="1"/>
  <c r="N702" i="4"/>
  <c r="O702" i="4" s="1"/>
  <c r="N706" i="4"/>
  <c r="O706" i="4" s="1"/>
  <c r="O721" i="4"/>
  <c r="N722" i="4"/>
  <c r="O722" i="4" s="1"/>
  <c r="O737" i="4"/>
  <c r="N738" i="4"/>
  <c r="O738" i="4" s="1"/>
  <c r="O709" i="4"/>
  <c r="N710" i="4"/>
  <c r="O710" i="4" s="1"/>
  <c r="O725" i="4"/>
  <c r="N726" i="4"/>
  <c r="O726" i="4" s="1"/>
  <c r="O741" i="4"/>
  <c r="N742" i="4"/>
  <c r="O742" i="4" s="1"/>
  <c r="N714" i="4"/>
  <c r="O714" i="4" s="1"/>
  <c r="N730" i="4"/>
  <c r="O730" i="4" s="1"/>
  <c r="N814" i="4"/>
  <c r="O814" i="4" s="1"/>
  <c r="N818" i="4"/>
  <c r="O818" i="4" s="1"/>
  <c r="N822" i="4"/>
  <c r="O822" i="4" s="1"/>
  <c r="N830" i="4"/>
  <c r="O830" i="4" s="1"/>
  <c r="N846" i="4"/>
  <c r="O846" i="4" s="1"/>
  <c r="N862" i="4"/>
  <c r="O862" i="4" s="1"/>
  <c r="N874" i="4"/>
  <c r="O874" i="4" s="1"/>
  <c r="N910" i="4"/>
  <c r="O910" i="4" s="1"/>
  <c r="N1001" i="4"/>
  <c r="O1001" i="4" s="1"/>
  <c r="O833" i="4"/>
  <c r="N834" i="4"/>
  <c r="O834" i="4" s="1"/>
  <c r="O849" i="4"/>
  <c r="N850" i="4"/>
  <c r="O850" i="4" s="1"/>
  <c r="O865" i="4"/>
  <c r="N866" i="4"/>
  <c r="O866" i="4" s="1"/>
  <c r="N894" i="4"/>
  <c r="O894" i="4" s="1"/>
  <c r="O746" i="4"/>
  <c r="O750" i="4"/>
  <c r="O754" i="4"/>
  <c r="O758" i="4"/>
  <c r="O762" i="4"/>
  <c r="O766" i="4"/>
  <c r="O770" i="4"/>
  <c r="O774" i="4"/>
  <c r="O778" i="4"/>
  <c r="O782" i="4"/>
  <c r="O786" i="4"/>
  <c r="O790" i="4"/>
  <c r="O794" i="4"/>
  <c r="O798" i="4"/>
  <c r="O802" i="4"/>
  <c r="O806" i="4"/>
  <c r="O837" i="4"/>
  <c r="N838" i="4"/>
  <c r="O838" i="4" s="1"/>
  <c r="O853" i="4"/>
  <c r="N854" i="4"/>
  <c r="O854" i="4" s="1"/>
  <c r="O869" i="4"/>
  <c r="N870" i="4"/>
  <c r="O870" i="4" s="1"/>
  <c r="N810" i="4"/>
  <c r="O810" i="4" s="1"/>
  <c r="O813" i="4"/>
  <c r="O817" i="4"/>
  <c r="O821" i="4"/>
  <c r="O825" i="4"/>
  <c r="N826" i="4"/>
  <c r="O826" i="4" s="1"/>
  <c r="N842" i="4"/>
  <c r="O842" i="4" s="1"/>
  <c r="N858" i="4"/>
  <c r="O858" i="4" s="1"/>
  <c r="N882" i="4"/>
  <c r="O882" i="4" s="1"/>
  <c r="N898" i="4"/>
  <c r="O898" i="4" s="1"/>
  <c r="N914" i="4"/>
  <c r="O914" i="4" s="1"/>
  <c r="N937" i="4"/>
  <c r="O937" i="4" s="1"/>
  <c r="N953" i="4"/>
  <c r="O953" i="4" s="1"/>
  <c r="N886" i="4"/>
  <c r="O886" i="4" s="1"/>
  <c r="N902" i="4"/>
  <c r="O902" i="4" s="1"/>
  <c r="N918" i="4"/>
  <c r="O918" i="4" s="1"/>
  <c r="N921" i="4"/>
  <c r="O921" i="4" s="1"/>
  <c r="N923" i="4"/>
  <c r="O923" i="4" s="1"/>
  <c r="N925" i="4"/>
  <c r="O925" i="4" s="1"/>
  <c r="N927" i="4"/>
  <c r="O927" i="4" s="1"/>
  <c r="N940" i="4"/>
  <c r="O940" i="4" s="1"/>
  <c r="N969" i="4"/>
  <c r="O969" i="4" s="1"/>
  <c r="O878" i="4"/>
  <c r="N890" i="4"/>
  <c r="O890" i="4" s="1"/>
  <c r="N906" i="4"/>
  <c r="O906" i="4" s="1"/>
  <c r="N985" i="4"/>
  <c r="O985" i="4" s="1"/>
  <c r="O879" i="4"/>
  <c r="O883" i="4"/>
  <c r="O887" i="4"/>
  <c r="O891" i="4"/>
  <c r="O895" i="4"/>
  <c r="O899" i="4"/>
  <c r="O903" i="4"/>
  <c r="O907" i="4"/>
  <c r="O911" i="4"/>
  <c r="O915" i="4"/>
  <c r="O919" i="4"/>
  <c r="O928" i="4"/>
  <c r="N941" i="4"/>
  <c r="O941" i="4" s="1"/>
  <c r="O944" i="4"/>
  <c r="O948" i="4"/>
  <c r="N949" i="4"/>
  <c r="O949" i="4" s="1"/>
  <c r="O964" i="4"/>
  <c r="N965" i="4"/>
  <c r="O965" i="4" s="1"/>
  <c r="O980" i="4"/>
  <c r="N981" i="4"/>
  <c r="O981" i="4" s="1"/>
  <c r="O996" i="4"/>
  <c r="N997" i="4"/>
  <c r="O997" i="4" s="1"/>
  <c r="O924" i="4"/>
  <c r="N929" i="4"/>
  <c r="O929" i="4" s="1"/>
  <c r="O932" i="4"/>
  <c r="N945" i="4"/>
  <c r="O945" i="4" s="1"/>
  <c r="O960" i="4"/>
  <c r="N961" i="4"/>
  <c r="O961" i="4" s="1"/>
  <c r="O976" i="4"/>
  <c r="N977" i="4"/>
  <c r="O977" i="4" s="1"/>
  <c r="O992" i="4"/>
  <c r="N993" i="4"/>
  <c r="O993" i="4" s="1"/>
  <c r="N933" i="4"/>
  <c r="O933" i="4" s="1"/>
  <c r="O936" i="4"/>
  <c r="N957" i="4"/>
  <c r="O957" i="4" s="1"/>
  <c r="N973" i="4"/>
  <c r="O973" i="4" s="1"/>
  <c r="N989" i="4"/>
  <c r="O989" i="4" s="1"/>
  <c r="O1004" i="4"/>
  <c r="Q19" i="2" l="1"/>
  <c r="Q51" i="2" s="1"/>
  <c r="F18" i="1" s="1"/>
  <c r="P51" i="2"/>
  <c r="R1010" i="4"/>
  <c r="R1009" i="4"/>
  <c r="R1007" i="4"/>
  <c r="B37" i="4" s="1"/>
  <c r="F37" i="1" s="1"/>
  <c r="R1008" i="4"/>
  <c r="C37" i="4" s="1"/>
  <c r="G37" i="1" s="1"/>
  <c r="N1010" i="4"/>
  <c r="N1009" i="4"/>
  <c r="N1008" i="4"/>
  <c r="N1007" i="4"/>
  <c r="O1009" i="4"/>
  <c r="O1008" i="4"/>
  <c r="O1010" i="4"/>
  <c r="O1007" i="4"/>
  <c r="B36" i="4" s="1"/>
  <c r="F36" i="1" s="1"/>
  <c r="Q1007" i="4"/>
  <c r="Q1008" i="4"/>
  <c r="Q1010" i="4"/>
  <c r="Q1009" i="4"/>
  <c r="S6" i="4" l="1"/>
  <c r="S345" i="4"/>
  <c r="S998" i="4"/>
  <c r="S898" i="4"/>
  <c r="S108" i="4"/>
  <c r="S92" i="4"/>
  <c r="S494" i="4"/>
  <c r="S902" i="4"/>
  <c r="S76" i="4"/>
  <c r="S120" i="4"/>
  <c r="S359" i="4"/>
  <c r="S690" i="4"/>
  <c r="S1005" i="4"/>
  <c r="S391" i="4"/>
  <c r="S834" i="4"/>
  <c r="S96" i="4"/>
  <c r="S662" i="4"/>
  <c r="S862" i="4"/>
  <c r="S243" i="4"/>
  <c r="S225" i="4"/>
  <c r="S88" i="4"/>
  <c r="S698" i="4"/>
  <c r="S799" i="4"/>
  <c r="S186" i="4"/>
  <c r="S215" i="4"/>
  <c r="S924" i="4"/>
  <c r="S919" i="4"/>
  <c r="S128" i="4"/>
  <c r="S152" i="4"/>
  <c r="S436" i="4"/>
  <c r="S675" i="4"/>
  <c r="S835" i="4"/>
  <c r="S273" i="4"/>
  <c r="S743" i="4"/>
  <c r="S915" i="4"/>
  <c r="S197" i="4"/>
  <c r="S470" i="4"/>
  <c r="S617" i="4"/>
  <c r="S699" i="4"/>
  <c r="S783" i="4"/>
  <c r="S365" i="4"/>
  <c r="S695" i="4"/>
  <c r="S771" i="4"/>
  <c r="S910" i="4"/>
  <c r="S973" i="4"/>
  <c r="S997" i="4"/>
  <c r="S686" i="4"/>
  <c r="S887" i="4"/>
  <c r="S965" i="4"/>
  <c r="S1002" i="4"/>
  <c r="S44" i="4"/>
  <c r="S121" i="4"/>
  <c r="S34" i="4"/>
  <c r="S68" i="4"/>
  <c r="S87" i="4"/>
  <c r="S101" i="4"/>
  <c r="S126" i="4"/>
  <c r="S146" i="4"/>
  <c r="S179" i="4"/>
  <c r="S336" i="4"/>
  <c r="S194" i="4"/>
  <c r="S32" i="4"/>
  <c r="S54" i="4"/>
  <c r="S78" i="4"/>
  <c r="S98" i="4"/>
  <c r="S131" i="4"/>
  <c r="S148" i="4"/>
  <c r="S167" i="4"/>
  <c r="S181" i="4"/>
  <c r="S372" i="4"/>
  <c r="S402" i="4"/>
  <c r="S454" i="4"/>
  <c r="S528" i="4"/>
  <c r="S560" i="4"/>
  <c r="S672" i="4"/>
  <c r="S729" i="4"/>
  <c r="S63" i="4"/>
  <c r="S79" i="4"/>
  <c r="S95" i="4"/>
  <c r="S111" i="4"/>
  <c r="S127" i="4"/>
  <c r="S143" i="4"/>
  <c r="S159" i="4"/>
  <c r="S723" i="4"/>
  <c r="S176" i="4"/>
  <c r="S510" i="4"/>
  <c r="S251" i="4"/>
  <c r="S267" i="4"/>
  <c r="S361" i="4"/>
  <c r="S808" i="4"/>
  <c r="S235" i="4"/>
  <c r="S393" i="4"/>
  <c r="S949" i="4"/>
  <c r="S140" i="4"/>
  <c r="S172" i="4"/>
  <c r="S990" i="4"/>
  <c r="S168" i="4"/>
  <c r="S205" i="4"/>
  <c r="S190" i="4"/>
  <c r="S339" i="4"/>
  <c r="S38" i="4"/>
  <c r="S136" i="4"/>
  <c r="S160" i="4"/>
  <c r="S331" i="4"/>
  <c r="S570" i="4"/>
  <c r="S759" i="4"/>
  <c r="S839" i="4"/>
  <c r="S305" i="4"/>
  <c r="S478" i="4"/>
  <c r="S787" i="4"/>
  <c r="S217" i="4"/>
  <c r="S554" i="4"/>
  <c r="S621" i="4"/>
  <c r="S726" i="4"/>
  <c r="S883" i="4"/>
  <c r="S397" i="4"/>
  <c r="S747" i="4"/>
  <c r="S779" i="4"/>
  <c r="S936" i="4"/>
  <c r="S982" i="4"/>
  <c r="S500" i="4"/>
  <c r="S694" i="4"/>
  <c r="S930" i="4"/>
  <c r="S52" i="4"/>
  <c r="S153" i="4"/>
  <c r="S303" i="4"/>
  <c r="S105" i="4"/>
  <c r="S69" i="4"/>
  <c r="S94" i="4"/>
  <c r="S114" i="4"/>
  <c r="S147" i="4"/>
  <c r="S164" i="4"/>
  <c r="S237" i="4"/>
  <c r="S301" i="4"/>
  <c r="S670" i="4"/>
  <c r="S209" i="4"/>
  <c r="S287" i="4"/>
  <c r="S351" i="4"/>
  <c r="S66" i="4"/>
  <c r="S99" i="4"/>
  <c r="S116" i="4"/>
  <c r="S135" i="4"/>
  <c r="S149" i="4"/>
  <c r="S174" i="4"/>
  <c r="S253" i="4"/>
  <c r="S319" i="4"/>
  <c r="S404" i="4"/>
  <c r="S317" i="4"/>
  <c r="S366" i="4"/>
  <c r="S383" i="4"/>
  <c r="S420" i="4"/>
  <c r="S464" i="4"/>
  <c r="S534" i="4"/>
  <c r="S576" i="4"/>
  <c r="S683" i="4"/>
  <c r="S65" i="4"/>
  <c r="S81" i="4"/>
  <c r="S97" i="4"/>
  <c r="S113" i="4"/>
  <c r="S129" i="4"/>
  <c r="S145" i="4"/>
  <c r="S161" i="4"/>
  <c r="S177" i="4"/>
  <c r="S203" i="4"/>
  <c r="S219" i="4"/>
  <c r="S249" i="4"/>
  <c r="S349" i="4"/>
  <c r="S371" i="4"/>
  <c r="S24" i="4"/>
  <c r="S20" i="4"/>
  <c r="S104" i="4"/>
  <c r="S213" i="4"/>
  <c r="S630" i="4"/>
  <c r="S283" i="4"/>
  <c r="S407" i="4"/>
  <c r="S867" i="4"/>
  <c r="S112" i="4"/>
  <c r="S257" i="4"/>
  <c r="S484" i="4"/>
  <c r="S956" i="4"/>
  <c r="S387" i="4"/>
  <c r="S64" i="4"/>
  <c r="S526" i="4"/>
  <c r="S691" i="4"/>
  <c r="S12" i="4"/>
  <c r="S271" i="4"/>
  <c r="S72" i="4"/>
  <c r="S36" i="4"/>
  <c r="S735" i="4"/>
  <c r="S124" i="4"/>
  <c r="S201" i="4"/>
  <c r="S227" i="4"/>
  <c r="S48" i="4"/>
  <c r="S137" i="4"/>
  <c r="S199" i="4"/>
  <c r="S430" i="4"/>
  <c r="S775" i="4"/>
  <c r="S869" i="4"/>
  <c r="S347" i="4"/>
  <c r="S480" i="4"/>
  <c r="S795" i="4"/>
  <c r="S329" i="4"/>
  <c r="S586" i="4"/>
  <c r="S751" i="4"/>
  <c r="S974" i="4"/>
  <c r="S542" i="4"/>
  <c r="S755" i="4"/>
  <c r="S966" i="4"/>
  <c r="S988" i="4"/>
  <c r="S598" i="4"/>
  <c r="S819" i="4"/>
  <c r="S934" i="4"/>
  <c r="S981" i="4"/>
  <c r="S954" i="4"/>
  <c r="S191" i="4"/>
  <c r="S307" i="4"/>
  <c r="S8" i="4"/>
  <c r="S58" i="4"/>
  <c r="S62" i="4"/>
  <c r="S82" i="4"/>
  <c r="S115" i="4"/>
  <c r="S132" i="4"/>
  <c r="S151" i="4"/>
  <c r="S165" i="4"/>
  <c r="S255" i="4"/>
  <c r="S291" i="4"/>
  <c r="S352" i="4"/>
  <c r="S30" i="4"/>
  <c r="S42" i="4"/>
  <c r="S67" i="4"/>
  <c r="S84" i="4"/>
  <c r="S103" i="4"/>
  <c r="S117" i="4"/>
  <c r="S142" i="4"/>
  <c r="S162" i="4"/>
  <c r="S187" i="4"/>
  <c r="S323" i="4"/>
  <c r="S411" i="4"/>
  <c r="S370" i="4"/>
  <c r="S384" i="4"/>
  <c r="S538" i="4"/>
  <c r="S632" i="4"/>
  <c r="S646" i="4"/>
  <c r="S703" i="4"/>
  <c r="S74" i="4"/>
  <c r="S90" i="4"/>
  <c r="S106" i="4"/>
  <c r="S122" i="4"/>
  <c r="S138" i="4"/>
  <c r="S154" i="4"/>
  <c r="S170" i="4"/>
  <c r="S183" i="4"/>
  <c r="S265" i="4"/>
  <c r="S321" i="4"/>
  <c r="S350" i="4"/>
  <c r="S468" i="4"/>
  <c r="S537" i="4"/>
  <c r="S610" i="4"/>
  <c r="S70" i="4"/>
  <c r="S343" i="4"/>
  <c r="S16" i="4"/>
  <c r="S462" i="4"/>
  <c r="S634" i="4"/>
  <c r="S299" i="4"/>
  <c r="S289" i="4"/>
  <c r="S28" i="4"/>
  <c r="S315" i="4"/>
  <c r="S446" i="4"/>
  <c r="S871" i="4"/>
  <c r="S807" i="4"/>
  <c r="S957" i="4"/>
  <c r="S80" i="4"/>
  <c r="S375" i="4"/>
  <c r="S625" i="4"/>
  <c r="S239" i="4"/>
  <c r="S275" i="4"/>
  <c r="S221" i="4"/>
  <c r="S73" i="4"/>
  <c r="S791" i="4"/>
  <c r="S156" i="4"/>
  <c r="S211" i="4"/>
  <c r="S241" i="4"/>
  <c r="S46" i="4"/>
  <c r="S679" i="4"/>
  <c r="S56" i="4"/>
  <c r="S144" i="4"/>
  <c r="S432" i="4"/>
  <c r="S602" i="4"/>
  <c r="S379" i="4"/>
  <c r="S674" i="4"/>
  <c r="S803" i="4"/>
  <c r="S847" i="4"/>
  <c r="S994" i="4"/>
  <c r="S355" i="4"/>
  <c r="S613" i="4"/>
  <c r="S767" i="4"/>
  <c r="S942" i="4"/>
  <c r="S978" i="4"/>
  <c r="S678" i="4"/>
  <c r="S763" i="4"/>
  <c r="S851" i="4"/>
  <c r="S972" i="4"/>
  <c r="S989" i="4"/>
  <c r="S666" i="4"/>
  <c r="S876" i="4"/>
  <c r="S89" i="4"/>
  <c r="S50" i="4"/>
  <c r="S169" i="4"/>
  <c r="S40" i="4"/>
  <c r="S29" i="4"/>
  <c r="S83" i="4"/>
  <c r="S100" i="4"/>
  <c r="S119" i="4"/>
  <c r="S133" i="4"/>
  <c r="S158" i="4"/>
  <c r="S178" i="4"/>
  <c r="S269" i="4"/>
  <c r="S335" i="4"/>
  <c r="S711" i="4"/>
  <c r="S259" i="4"/>
  <c r="S71" i="4"/>
  <c r="S85" i="4"/>
  <c r="S110" i="4"/>
  <c r="S130" i="4"/>
  <c r="S163" i="4"/>
  <c r="S180" i="4"/>
  <c r="S193" i="4"/>
  <c r="S285" i="4"/>
  <c r="S606" i="4"/>
  <c r="S642" i="4"/>
  <c r="S377" i="4"/>
  <c r="S398" i="4"/>
  <c r="S518" i="4"/>
  <c r="S548" i="4"/>
  <c r="S636" i="4"/>
  <c r="S650" i="4"/>
  <c r="S189" i="4"/>
  <c r="S281" i="4"/>
  <c r="S333" i="4"/>
  <c r="S356" i="4"/>
  <c r="S388" i="4"/>
  <c r="S334" i="4"/>
  <c r="S403" i="4"/>
  <c r="S562" i="4"/>
  <c r="S715" i="4"/>
  <c r="S77" i="4"/>
  <c r="S93" i="4"/>
  <c r="S109" i="4"/>
  <c r="S125" i="4"/>
  <c r="S141" i="4"/>
  <c r="S157" i="4"/>
  <c r="S173" i="4"/>
  <c r="S195" i="4"/>
  <c r="S223" i="4"/>
  <c r="S245" i="4"/>
  <c r="S279" i="4"/>
  <c r="S338" i="4"/>
  <c r="S367" i="4"/>
  <c r="S386" i="4"/>
  <c r="S413" i="4"/>
  <c r="S452" i="4"/>
  <c r="S546" i="4"/>
  <c r="S600" i="4"/>
  <c r="S614" i="4"/>
  <c r="S668" i="4"/>
  <c r="S706" i="4"/>
  <c r="S837" i="4"/>
  <c r="S330" i="4"/>
  <c r="S346" i="4"/>
  <c r="S362" i="4"/>
  <c r="S378" i="4"/>
  <c r="S394" i="4"/>
  <c r="S409" i="4"/>
  <c r="S492" i="4"/>
  <c r="S550" i="4"/>
  <c r="S580" i="4"/>
  <c r="S616" i="4"/>
  <c r="S648" i="4"/>
  <c r="S725" i="4"/>
  <c r="S810" i="4"/>
  <c r="S325" i="4"/>
  <c r="S440" i="4"/>
  <c r="S488" i="4"/>
  <c r="S558" i="4"/>
  <c r="S590" i="4"/>
  <c r="S605" i="4"/>
  <c r="S633" i="4"/>
  <c r="S661" i="4"/>
  <c r="S722" i="4"/>
  <c r="S814" i="4"/>
  <c r="S750" i="4"/>
  <c r="S766" i="4"/>
  <c r="S782" i="4"/>
  <c r="S798" i="4"/>
  <c r="S875" i="4"/>
  <c r="S713" i="4"/>
  <c r="S741" i="4"/>
  <c r="S752" i="4"/>
  <c r="S760" i="4"/>
  <c r="S768" i="4"/>
  <c r="S776" i="4"/>
  <c r="S784" i="4"/>
  <c r="S792" i="4"/>
  <c r="S800" i="4"/>
  <c r="S872" i="4"/>
  <c r="S958" i="4"/>
  <c r="S870" i="4"/>
  <c r="S946" i="4"/>
  <c r="S945" i="4"/>
  <c r="S843" i="4"/>
  <c r="S858" i="4"/>
  <c r="S905" i="4"/>
  <c r="S961" i="4"/>
  <c r="S985" i="4"/>
  <c r="S857" i="4"/>
  <c r="S890" i="4"/>
  <c r="S1004" i="4"/>
  <c r="S21" i="4"/>
  <c r="S9" i="4"/>
  <c r="S13" i="4"/>
  <c r="S233" i="4"/>
  <c r="S363" i="4"/>
  <c r="S498" i="4"/>
  <c r="S578" i="4"/>
  <c r="S645" i="4"/>
  <c r="S653" i="4"/>
  <c r="S60" i="4"/>
  <c r="S86" i="4"/>
  <c r="S102" i="4"/>
  <c r="S118" i="4"/>
  <c r="S134" i="4"/>
  <c r="S150" i="4"/>
  <c r="S166" i="4"/>
  <c r="S182" i="4"/>
  <c r="S229" i="4"/>
  <c r="S263" i="4"/>
  <c r="S293" i="4"/>
  <c r="S340" i="4"/>
  <c r="S368" i="4"/>
  <c r="S419" i="4"/>
  <c r="S568" i="4"/>
  <c r="S604" i="4"/>
  <c r="S618" i="4"/>
  <c r="S841" i="4"/>
  <c r="S332" i="4"/>
  <c r="S348" i="4"/>
  <c r="S364" i="4"/>
  <c r="S380" i="4"/>
  <c r="S396" i="4"/>
  <c r="S417" i="4"/>
  <c r="S460" i="4"/>
  <c r="S508" i="4"/>
  <c r="S556" i="4"/>
  <c r="S588" i="4"/>
  <c r="S620" i="4"/>
  <c r="S652" i="4"/>
  <c r="S702" i="4"/>
  <c r="S727" i="4"/>
  <c r="S309" i="4"/>
  <c r="S342" i="4"/>
  <c r="S358" i="4"/>
  <c r="S374" i="4"/>
  <c r="S390" i="4"/>
  <c r="S406" i="4"/>
  <c r="S456" i="4"/>
  <c r="S520" i="4"/>
  <c r="S566" i="4"/>
  <c r="S622" i="4"/>
  <c r="S637" i="4"/>
  <c r="S665" i="4"/>
  <c r="S730" i="4"/>
  <c r="S710" i="4"/>
  <c r="S738" i="4"/>
  <c r="S754" i="4"/>
  <c r="S770" i="4"/>
  <c r="S786" i="4"/>
  <c r="S802" i="4"/>
  <c r="S950" i="4"/>
  <c r="S719" i="4"/>
  <c r="S745" i="4"/>
  <c r="S753" i="4"/>
  <c r="S761" i="4"/>
  <c r="S769" i="4"/>
  <c r="S777" i="4"/>
  <c r="S785" i="4"/>
  <c r="S793" i="4"/>
  <c r="S801" i="4"/>
  <c r="S823" i="4"/>
  <c r="S903" i="4"/>
  <c r="S962" i="4"/>
  <c r="S838" i="4"/>
  <c r="S878" i="4"/>
  <c r="S899" i="4"/>
  <c r="S815" i="4"/>
  <c r="S879" i="4"/>
  <c r="S925" i="4"/>
  <c r="S969" i="4"/>
  <c r="S992" i="4"/>
  <c r="S811" i="4"/>
  <c r="S846" i="4"/>
  <c r="S863" i="4"/>
  <c r="S914" i="4"/>
  <c r="S1006" i="4"/>
  <c r="S26" i="4"/>
  <c r="S14" i="4"/>
  <c r="S41" i="4"/>
  <c r="S18" i="4"/>
  <c r="S59" i="4"/>
  <c r="S33" i="4"/>
  <c r="S49" i="4"/>
  <c r="S7" i="4"/>
  <c r="S23" i="4"/>
  <c r="S39" i="4"/>
  <c r="S184" i="4"/>
  <c r="S175" i="4"/>
  <c r="S297" i="4"/>
  <c r="S438" i="4"/>
  <c r="S502" i="4"/>
  <c r="S533" i="4"/>
  <c r="S589" i="4"/>
  <c r="S207" i="4"/>
  <c r="S247" i="4"/>
  <c r="S277" i="4"/>
  <c r="S354" i="4"/>
  <c r="S381" i="4"/>
  <c r="S399" i="4"/>
  <c r="S422" i="4"/>
  <c r="S486" i="4"/>
  <c r="S516" i="4"/>
  <c r="S584" i="4"/>
  <c r="S657" i="4"/>
  <c r="S682" i="4"/>
  <c r="S341" i="4"/>
  <c r="S357" i="4"/>
  <c r="S373" i="4"/>
  <c r="S389" i="4"/>
  <c r="S405" i="4"/>
  <c r="S444" i="4"/>
  <c r="S524" i="4"/>
  <c r="S564" i="4"/>
  <c r="S594" i="4"/>
  <c r="S626" i="4"/>
  <c r="S658" i="4"/>
  <c r="S739" i="4"/>
  <c r="S327" i="4"/>
  <c r="S344" i="4"/>
  <c r="S360" i="4"/>
  <c r="S376" i="4"/>
  <c r="S392" i="4"/>
  <c r="S415" i="4"/>
  <c r="S472" i="4"/>
  <c r="S490" i="4"/>
  <c r="S574" i="4"/>
  <c r="S597" i="4"/>
  <c r="S654" i="4"/>
  <c r="S669" i="4"/>
  <c r="S714" i="4"/>
  <c r="S742" i="4"/>
  <c r="S758" i="4"/>
  <c r="S774" i="4"/>
  <c r="S790" i="4"/>
  <c r="S970" i="4"/>
  <c r="S748" i="4"/>
  <c r="S756" i="4"/>
  <c r="S764" i="4"/>
  <c r="S772" i="4"/>
  <c r="S780" i="4"/>
  <c r="S788" i="4"/>
  <c r="S796" i="4"/>
  <c r="S804" i="4"/>
  <c r="S827" i="4"/>
  <c r="S917" i="4"/>
  <c r="S842" i="4"/>
  <c r="S885" i="4"/>
  <c r="S937" i="4"/>
  <c r="S822" i="4"/>
  <c r="S850" i="4"/>
  <c r="S894" i="4"/>
  <c r="S953" i="4"/>
  <c r="S976" i="4"/>
  <c r="S993" i="4"/>
  <c r="S818" i="4"/>
  <c r="S853" i="4"/>
  <c r="S882" i="4"/>
  <c r="S918" i="4"/>
  <c r="S25" i="4"/>
  <c r="S43" i="4"/>
  <c r="S47" i="4"/>
  <c r="S395" i="4"/>
  <c r="S448" i="4"/>
  <c r="S512" i="4"/>
  <c r="S638" i="4"/>
  <c r="S649" i="4"/>
  <c r="S707" i="4"/>
  <c r="S75" i="4"/>
  <c r="S91" i="4"/>
  <c r="S107" i="4"/>
  <c r="S123" i="4"/>
  <c r="S139" i="4"/>
  <c r="S155" i="4"/>
  <c r="S171" i="4"/>
  <c r="S185" i="4"/>
  <c r="S231" i="4"/>
  <c r="S261" i="4"/>
  <c r="S295" i="4"/>
  <c r="S382" i="4"/>
  <c r="S400" i="4"/>
  <c r="S496" i="4"/>
  <c r="S540" i="4"/>
  <c r="S593" i="4"/>
  <c r="S664" i="4"/>
  <c r="S687" i="4"/>
  <c r="S830" i="4"/>
  <c r="S313" i="4"/>
  <c r="S428" i="4"/>
  <c r="S476" i="4"/>
  <c r="S544" i="4"/>
  <c r="S572" i="4"/>
  <c r="S609" i="4"/>
  <c r="S641" i="4"/>
  <c r="S718" i="4"/>
  <c r="S311" i="4"/>
  <c r="S337" i="4"/>
  <c r="S353" i="4"/>
  <c r="S369" i="4"/>
  <c r="S385" i="4"/>
  <c r="S401" i="4"/>
  <c r="S424" i="4"/>
  <c r="S504" i="4"/>
  <c r="S552" i="4"/>
  <c r="S582" i="4"/>
  <c r="S601" i="4"/>
  <c r="S629" i="4"/>
  <c r="S709" i="4"/>
  <c r="S731" i="4"/>
  <c r="S746" i="4"/>
  <c r="S762" i="4"/>
  <c r="S778" i="4"/>
  <c r="S794" i="4"/>
  <c r="S806" i="4"/>
  <c r="S986" i="4"/>
  <c r="S734" i="4"/>
  <c r="S749" i="4"/>
  <c r="S757" i="4"/>
  <c r="S765" i="4"/>
  <c r="S773" i="4"/>
  <c r="S781" i="4"/>
  <c r="S789" i="4"/>
  <c r="S797" i="4"/>
  <c r="S805" i="4"/>
  <c r="S859" i="4"/>
  <c r="S866" i="4"/>
  <c r="S889" i="4"/>
  <c r="S941" i="4"/>
  <c r="S906" i="4"/>
  <c r="S826" i="4"/>
  <c r="S854" i="4"/>
  <c r="S901" i="4"/>
  <c r="S960" i="4"/>
  <c r="S977" i="4"/>
  <c r="S1001" i="4"/>
  <c r="S831" i="4"/>
  <c r="S855" i="4"/>
  <c r="S886" i="4"/>
  <c r="S932" i="4"/>
  <c r="S1003" i="4"/>
  <c r="S10" i="4"/>
  <c r="S31" i="4"/>
  <c r="S45" i="4"/>
  <c r="S22" i="4"/>
  <c r="S15" i="4"/>
  <c r="S53" i="4"/>
  <c r="S192" i="4"/>
  <c r="S51" i="4"/>
  <c r="S19" i="4"/>
  <c r="S196" i="4"/>
  <c r="S244" i="4"/>
  <c r="S262" i="4"/>
  <c r="S308" i="4"/>
  <c r="S326" i="4"/>
  <c r="S212" i="4"/>
  <c r="S232" i="4"/>
  <c r="S248" i="4"/>
  <c r="S264" i="4"/>
  <c r="S280" i="4"/>
  <c r="S296" i="4"/>
  <c r="S312" i="4"/>
  <c r="S236" i="4"/>
  <c r="S254" i="4"/>
  <c r="S300" i="4"/>
  <c r="S318" i="4"/>
  <c r="S210" i="4"/>
  <c r="S226" i="4"/>
  <c r="S242" i="4"/>
  <c r="S258" i="4"/>
  <c r="S274" i="4"/>
  <c r="S290" i="4"/>
  <c r="S306" i="4"/>
  <c r="S322" i="4"/>
  <c r="S463" i="4"/>
  <c r="S481" i="4"/>
  <c r="S527" i="4"/>
  <c r="S573" i="4"/>
  <c r="S408" i="4"/>
  <c r="S435" i="4"/>
  <c r="S451" i="4"/>
  <c r="S467" i="4"/>
  <c r="S482" i="4"/>
  <c r="S535" i="4"/>
  <c r="S585" i="4"/>
  <c r="S425" i="4"/>
  <c r="S471" i="4"/>
  <c r="S489" i="4"/>
  <c r="S565" i="4"/>
  <c r="S427" i="4"/>
  <c r="S443" i="4"/>
  <c r="S459" i="4"/>
  <c r="S509" i="4"/>
  <c r="S523" i="4"/>
  <c r="S631" i="4"/>
  <c r="S603" i="4"/>
  <c r="S667" i="4"/>
  <c r="S532" i="4"/>
  <c r="S596" i="4"/>
  <c r="S611" i="4"/>
  <c r="S627" i="4"/>
  <c r="S643" i="4"/>
  <c r="S659" i="4"/>
  <c r="S671" i="4"/>
  <c r="S680" i="4"/>
  <c r="S688" i="4"/>
  <c r="S696" i="4"/>
  <c r="S704" i="4"/>
  <c r="S744" i="4"/>
  <c r="S685" i="4"/>
  <c r="S701" i="4"/>
  <c r="S716" i="4"/>
  <c r="S732" i="4"/>
  <c r="S736" i="4"/>
  <c r="S938" i="4"/>
  <c r="S821" i="4"/>
  <c r="S840" i="4"/>
  <c r="S884" i="4"/>
  <c r="S829" i="4"/>
  <c r="S845" i="4"/>
  <c r="S861" i="4"/>
  <c r="S959" i="4"/>
  <c r="S833" i="4"/>
  <c r="S916" i="4"/>
  <c r="S904" i="4"/>
  <c r="S926" i="4"/>
  <c r="S975" i="4"/>
  <c r="S880" i="4"/>
  <c r="S896" i="4"/>
  <c r="S912" i="4"/>
  <c r="S955" i="4"/>
  <c r="S971" i="4"/>
  <c r="S987" i="4"/>
  <c r="S923" i="4"/>
  <c r="S963" i="4"/>
  <c r="S995" i="4"/>
  <c r="T6" i="4"/>
  <c r="S35" i="4"/>
  <c r="S27" i="4"/>
  <c r="S55" i="4"/>
  <c r="S228" i="4"/>
  <c r="S246" i="4"/>
  <c r="S292" i="4"/>
  <c r="S310" i="4"/>
  <c r="S328" i="4"/>
  <c r="S200" i="4"/>
  <c r="S216" i="4"/>
  <c r="S234" i="4"/>
  <c r="S250" i="4"/>
  <c r="S266" i="4"/>
  <c r="S282" i="4"/>
  <c r="S298" i="4"/>
  <c r="S314" i="4"/>
  <c r="S238" i="4"/>
  <c r="S284" i="4"/>
  <c r="S302" i="4"/>
  <c r="S198" i="4"/>
  <c r="S214" i="4"/>
  <c r="S447" i="4"/>
  <c r="S465" i="4"/>
  <c r="S511" i="4"/>
  <c r="S529" i="4"/>
  <c r="S615" i="4"/>
  <c r="S421" i="4"/>
  <c r="S437" i="4"/>
  <c r="S453" i="4"/>
  <c r="S469" i="4"/>
  <c r="S483" i="4"/>
  <c r="S499" i="4"/>
  <c r="S514" i="4"/>
  <c r="S545" i="4"/>
  <c r="S599" i="4"/>
  <c r="S455" i="4"/>
  <c r="S473" i="4"/>
  <c r="S519" i="4"/>
  <c r="S581" i="4"/>
  <c r="S410" i="4"/>
  <c r="S418" i="4"/>
  <c r="S429" i="4"/>
  <c r="S445" i="4"/>
  <c r="S474" i="4"/>
  <c r="S525" i="4"/>
  <c r="S651" i="4"/>
  <c r="S591" i="4"/>
  <c r="S607" i="4"/>
  <c r="S623" i="4"/>
  <c r="S639" i="4"/>
  <c r="S655" i="4"/>
  <c r="S539" i="4"/>
  <c r="S547" i="4"/>
  <c r="S555" i="4"/>
  <c r="S563" i="4"/>
  <c r="S571" i="4"/>
  <c r="S579" i="4"/>
  <c r="S587" i="4"/>
  <c r="S612" i="4"/>
  <c r="S628" i="4"/>
  <c r="S644" i="4"/>
  <c r="S660" i="4"/>
  <c r="S728" i="4"/>
  <c r="S673" i="4"/>
  <c r="S689" i="4"/>
  <c r="S705" i="4"/>
  <c r="S717" i="4"/>
  <c r="S733" i="4"/>
  <c r="S720" i="4"/>
  <c r="S737" i="4"/>
  <c r="S816" i="4"/>
  <c r="S824" i="4"/>
  <c r="S852" i="4"/>
  <c r="S900" i="4"/>
  <c r="S825" i="4"/>
  <c r="S864" i="4"/>
  <c r="S933" i="4"/>
  <c r="S908" i="4"/>
  <c r="S881" i="4"/>
  <c r="S897" i="4"/>
  <c r="S913" i="4"/>
  <c r="S939" i="4"/>
  <c r="S948" i="4"/>
  <c r="S964" i="4"/>
  <c r="S980" i="4"/>
  <c r="S996" i="4"/>
  <c r="S57" i="4"/>
  <c r="S188" i="4"/>
  <c r="S230" i="4"/>
  <c r="S276" i="4"/>
  <c r="S294" i="4"/>
  <c r="S204" i="4"/>
  <c r="S220" i="4"/>
  <c r="S268" i="4"/>
  <c r="S286" i="4"/>
  <c r="S202" i="4"/>
  <c r="S218" i="4"/>
  <c r="S431" i="4"/>
  <c r="S449" i="4"/>
  <c r="S495" i="4"/>
  <c r="S513" i="4"/>
  <c r="S553" i="4"/>
  <c r="S416" i="4"/>
  <c r="S485" i="4"/>
  <c r="S501" i="4"/>
  <c r="S515" i="4"/>
  <c r="S530" i="4"/>
  <c r="S549" i="4"/>
  <c r="S439" i="4"/>
  <c r="S457" i="4"/>
  <c r="S503" i="4"/>
  <c r="S521" i="4"/>
  <c r="S461" i="4"/>
  <c r="S475" i="4"/>
  <c r="S491" i="4"/>
  <c r="S506" i="4"/>
  <c r="S561" i="4"/>
  <c r="S635" i="4"/>
  <c r="S536" i="4"/>
  <c r="S592" i="4"/>
  <c r="S608" i="4"/>
  <c r="S624" i="4"/>
  <c r="S640" i="4"/>
  <c r="S656" i="4"/>
  <c r="S676" i="4"/>
  <c r="S684" i="4"/>
  <c r="S692" i="4"/>
  <c r="S700" i="4"/>
  <c r="S712" i="4"/>
  <c r="S677" i="4"/>
  <c r="S693" i="4"/>
  <c r="S721" i="4"/>
  <c r="S809" i="4"/>
  <c r="S813" i="4"/>
  <c r="S874" i="4"/>
  <c r="S907" i="4"/>
  <c r="S848" i="4"/>
  <c r="S865" i="4"/>
  <c r="S888" i="4"/>
  <c r="S920" i="4"/>
  <c r="S892" i="4"/>
  <c r="S909" i="4"/>
  <c r="S991" i="4"/>
  <c r="S921" i="4"/>
  <c r="S940" i="4"/>
  <c r="S927" i="4"/>
  <c r="S943" i="4"/>
  <c r="S951" i="4"/>
  <c r="S967" i="4"/>
  <c r="S983" i="4"/>
  <c r="S999" i="4"/>
  <c r="S947" i="4"/>
  <c r="S979" i="4"/>
  <c r="S61" i="4"/>
  <c r="S17" i="4"/>
  <c r="S11" i="4"/>
  <c r="S37" i="4"/>
  <c r="S260" i="4"/>
  <c r="S278" i="4"/>
  <c r="S324" i="4"/>
  <c r="S208" i="4"/>
  <c r="S224" i="4"/>
  <c r="S252" i="4"/>
  <c r="S270" i="4"/>
  <c r="S316" i="4"/>
  <c r="S206" i="4"/>
  <c r="S222" i="4"/>
  <c r="S240" i="4"/>
  <c r="S256" i="4"/>
  <c r="S272" i="4"/>
  <c r="S288" i="4"/>
  <c r="S304" i="4"/>
  <c r="S320" i="4"/>
  <c r="S433" i="4"/>
  <c r="S479" i="4"/>
  <c r="S497" i="4"/>
  <c r="S557" i="4"/>
  <c r="S412" i="4"/>
  <c r="S434" i="4"/>
  <c r="S450" i="4"/>
  <c r="S466" i="4"/>
  <c r="S517" i="4"/>
  <c r="S531" i="4"/>
  <c r="S569" i="4"/>
  <c r="S663" i="4"/>
  <c r="S423" i="4"/>
  <c r="S441" i="4"/>
  <c r="S487" i="4"/>
  <c r="S505" i="4"/>
  <c r="S541" i="4"/>
  <c r="S647" i="4"/>
  <c r="S414" i="4"/>
  <c r="S426" i="4"/>
  <c r="S442" i="4"/>
  <c r="S458" i="4"/>
  <c r="S477" i="4"/>
  <c r="S493" i="4"/>
  <c r="S507" i="4"/>
  <c r="S522" i="4"/>
  <c r="S577" i="4"/>
  <c r="S619" i="4"/>
  <c r="S740" i="4"/>
  <c r="S724" i="4"/>
  <c r="S543" i="4"/>
  <c r="S551" i="4"/>
  <c r="S559" i="4"/>
  <c r="S567" i="4"/>
  <c r="S575" i="4"/>
  <c r="S583" i="4"/>
  <c r="S595" i="4"/>
  <c r="S708" i="4"/>
  <c r="S681" i="4"/>
  <c r="S697" i="4"/>
  <c r="S812" i="4"/>
  <c r="S820" i="4"/>
  <c r="S836" i="4"/>
  <c r="S868" i="4"/>
  <c r="S935" i="4"/>
  <c r="S817" i="4"/>
  <c r="S856" i="4"/>
  <c r="S877" i="4"/>
  <c r="S828" i="4"/>
  <c r="S844" i="4"/>
  <c r="S860" i="4"/>
  <c r="S891" i="4"/>
  <c r="S832" i="4"/>
  <c r="S849" i="4"/>
  <c r="S873" i="4"/>
  <c r="S922" i="4"/>
  <c r="S893" i="4"/>
  <c r="S895" i="4"/>
  <c r="S911" i="4"/>
  <c r="S929" i="4"/>
  <c r="S952" i="4"/>
  <c r="S968" i="4"/>
  <c r="S984" i="4"/>
  <c r="S1000" i="4"/>
  <c r="S928" i="4"/>
  <c r="S944" i="4"/>
  <c r="S931" i="4"/>
  <c r="C4" i="1"/>
  <c r="C7" i="1" l="1"/>
  <c r="C5" i="1"/>
  <c r="C6" i="1"/>
  <c r="T944" i="4"/>
  <c r="V944" i="4"/>
  <c r="T895" i="4"/>
  <c r="V895" i="4"/>
  <c r="T817" i="4"/>
  <c r="V817" i="4"/>
  <c r="T708" i="4"/>
  <c r="V708" i="4"/>
  <c r="T567" i="4"/>
  <c r="V567" i="4"/>
  <c r="T522" i="4"/>
  <c r="V522" i="4"/>
  <c r="T647" i="4"/>
  <c r="V647" i="4"/>
  <c r="T531" i="4"/>
  <c r="V531" i="4"/>
  <c r="T479" i="4"/>
  <c r="V479" i="4"/>
  <c r="T222" i="4"/>
  <c r="V222" i="4"/>
  <c r="T278" i="4"/>
  <c r="V278" i="4"/>
  <c r="T999" i="4"/>
  <c r="V999" i="4"/>
  <c r="T991" i="4"/>
  <c r="V991" i="4"/>
  <c r="T874" i="4"/>
  <c r="V874" i="4"/>
  <c r="T692" i="4"/>
  <c r="V692" i="4"/>
  <c r="T491" i="4"/>
  <c r="V491" i="4"/>
  <c r="T530" i="4"/>
  <c r="V530" i="4"/>
  <c r="T416" i="4"/>
  <c r="V416" i="4"/>
  <c r="T286" i="4"/>
  <c r="V286" i="4"/>
  <c r="T57" i="4"/>
  <c r="V57" i="4"/>
  <c r="T881" i="4"/>
  <c r="V881" i="4"/>
  <c r="T816" i="4"/>
  <c r="V816" i="4"/>
  <c r="T612" i="4"/>
  <c r="V612" i="4"/>
  <c r="T655" i="4"/>
  <c r="V655" i="4"/>
  <c r="T445" i="4"/>
  <c r="V445" i="4"/>
  <c r="T599" i="4"/>
  <c r="V599" i="4"/>
  <c r="T421" i="4"/>
  <c r="V421" i="4"/>
  <c r="T302" i="4"/>
  <c r="V302" i="4"/>
  <c r="T310" i="4"/>
  <c r="V310" i="4"/>
  <c r="T995" i="4"/>
  <c r="V995" i="4"/>
  <c r="T880" i="4"/>
  <c r="V880" i="4"/>
  <c r="T845" i="4"/>
  <c r="V845" i="4"/>
  <c r="T716" i="4"/>
  <c r="V716" i="4"/>
  <c r="T671" i="4"/>
  <c r="V671" i="4"/>
  <c r="T603" i="4"/>
  <c r="V603" i="4"/>
  <c r="T489" i="4"/>
  <c r="V489" i="4"/>
  <c r="T535" i="4"/>
  <c r="V535" i="4"/>
  <c r="T481" i="4"/>
  <c r="V481" i="4"/>
  <c r="T226" i="4"/>
  <c r="V226" i="4"/>
  <c r="T280" i="4"/>
  <c r="V280" i="4"/>
  <c r="T244" i="4"/>
  <c r="V244" i="4"/>
  <c r="T45" i="4"/>
  <c r="V45" i="4"/>
  <c r="T1001" i="4"/>
  <c r="V1001" i="4"/>
  <c r="T889" i="4"/>
  <c r="V889" i="4"/>
  <c r="T797" i="4"/>
  <c r="V797" i="4"/>
  <c r="T986" i="4"/>
  <c r="V986" i="4"/>
  <c r="T629" i="4"/>
  <c r="V629" i="4"/>
  <c r="T369" i="4"/>
  <c r="V369" i="4"/>
  <c r="T544" i="4"/>
  <c r="V544" i="4"/>
  <c r="T540" i="4"/>
  <c r="V540" i="4"/>
  <c r="T171" i="4"/>
  <c r="V171" i="4"/>
  <c r="T649" i="4"/>
  <c r="V649" i="4"/>
  <c r="T918" i="4"/>
  <c r="V918" i="4"/>
  <c r="T850" i="4"/>
  <c r="V850" i="4"/>
  <c r="T764" i="4"/>
  <c r="V764" i="4"/>
  <c r="T714" i="4"/>
  <c r="V714" i="4"/>
  <c r="T574" i="4"/>
  <c r="V574" i="4"/>
  <c r="T327" i="4"/>
  <c r="V327" i="4"/>
  <c r="T405" i="4"/>
  <c r="V405" i="4"/>
  <c r="T381" i="4"/>
  <c r="V381" i="4"/>
  <c r="T438" i="4"/>
  <c r="V438" i="4"/>
  <c r="T33" i="4"/>
  <c r="V33" i="4"/>
  <c r="T863" i="4"/>
  <c r="V863" i="4"/>
  <c r="T899" i="4"/>
  <c r="V899" i="4"/>
  <c r="T785" i="4"/>
  <c r="V785" i="4"/>
  <c r="T802" i="4"/>
  <c r="V802" i="4"/>
  <c r="T456" i="4"/>
  <c r="V456" i="4"/>
  <c r="T702" i="4"/>
  <c r="V702" i="4"/>
  <c r="T556" i="4"/>
  <c r="V556" i="4"/>
  <c r="T332" i="4"/>
  <c r="V332" i="4"/>
  <c r="T293" i="4"/>
  <c r="V293" i="4"/>
  <c r="T102" i="4"/>
  <c r="V102" i="4"/>
  <c r="T233" i="4"/>
  <c r="V233" i="4"/>
  <c r="T961" i="4"/>
  <c r="V961" i="4"/>
  <c r="T872" i="4"/>
  <c r="V872" i="4"/>
  <c r="T741" i="4"/>
  <c r="V741" i="4"/>
  <c r="T590" i="4"/>
  <c r="V590" i="4"/>
  <c r="T616" i="4"/>
  <c r="V616" i="4"/>
  <c r="T346" i="4"/>
  <c r="V346" i="4"/>
  <c r="T452" i="4"/>
  <c r="V452" i="4"/>
  <c r="T195" i="4"/>
  <c r="V195" i="4"/>
  <c r="T715" i="4"/>
  <c r="V715" i="4"/>
  <c r="T189" i="4"/>
  <c r="V189" i="4"/>
  <c r="T518" i="4"/>
  <c r="V518" i="4"/>
  <c r="T163" i="4"/>
  <c r="V163" i="4"/>
  <c r="T269" i="4"/>
  <c r="V269" i="4"/>
  <c r="T876" i="4"/>
  <c r="V876" i="4"/>
  <c r="T942" i="4"/>
  <c r="V942" i="4"/>
  <c r="T379" i="4"/>
  <c r="V379" i="4"/>
  <c r="T211" i="4"/>
  <c r="V211" i="4"/>
  <c r="T375" i="4"/>
  <c r="V375" i="4"/>
  <c r="T289" i="4"/>
  <c r="V289" i="4"/>
  <c r="T16" i="4"/>
  <c r="V16" i="4"/>
  <c r="T265" i="4"/>
  <c r="V265" i="4"/>
  <c r="T538" i="4"/>
  <c r="V538" i="4"/>
  <c r="T117" i="4"/>
  <c r="V117" i="4"/>
  <c r="T255" i="4"/>
  <c r="V255" i="4"/>
  <c r="T8" i="4"/>
  <c r="V8" i="4"/>
  <c r="T988" i="4"/>
  <c r="V988" i="4"/>
  <c r="T795" i="4"/>
  <c r="V795" i="4"/>
  <c r="T735" i="4"/>
  <c r="V735" i="4"/>
  <c r="T387" i="4"/>
  <c r="V387" i="4"/>
  <c r="T630" i="4"/>
  <c r="V630" i="4"/>
  <c r="T219" i="4"/>
  <c r="V219" i="4"/>
  <c r="T81" i="4"/>
  <c r="V81" i="4"/>
  <c r="T366" i="4"/>
  <c r="V366" i="4"/>
  <c r="T116" i="4"/>
  <c r="V116" i="4"/>
  <c r="T237" i="4"/>
  <c r="V237" i="4"/>
  <c r="T153" i="4"/>
  <c r="V153" i="4"/>
  <c r="T747" i="4"/>
  <c r="V747" i="4"/>
  <c r="T570" i="4"/>
  <c r="V570" i="4"/>
  <c r="T168" i="4"/>
  <c r="V168" i="4"/>
  <c r="T361" i="4"/>
  <c r="V361" i="4"/>
  <c r="T176" i="4"/>
  <c r="V176" i="4"/>
  <c r="T63" i="4"/>
  <c r="V63" i="4"/>
  <c r="T98" i="4"/>
  <c r="V98" i="4"/>
  <c r="T194" i="4"/>
  <c r="V194" i="4"/>
  <c r="T34" i="4"/>
  <c r="V34" i="4"/>
  <c r="T973" i="4"/>
  <c r="V973" i="4"/>
  <c r="T470" i="4"/>
  <c r="V470" i="4"/>
  <c r="T152" i="4"/>
  <c r="V152" i="4"/>
  <c r="T88" i="4"/>
  <c r="V88" i="4"/>
  <c r="T1005" i="4"/>
  <c r="V1005" i="4"/>
  <c r="T108" i="4"/>
  <c r="V108" i="4"/>
  <c r="T928" i="4"/>
  <c r="V928" i="4"/>
  <c r="T893" i="4"/>
  <c r="V893" i="4"/>
  <c r="T828" i="4"/>
  <c r="V828" i="4"/>
  <c r="T595" i="4"/>
  <c r="V595" i="4"/>
  <c r="T740" i="4"/>
  <c r="V740" i="4"/>
  <c r="T442" i="4"/>
  <c r="V442" i="4"/>
  <c r="T423" i="4"/>
  <c r="V423" i="4"/>
  <c r="T412" i="4"/>
  <c r="V412" i="4"/>
  <c r="T272" i="4"/>
  <c r="V272" i="4"/>
  <c r="T224" i="4"/>
  <c r="V224" i="4"/>
  <c r="T61" i="4"/>
  <c r="V61" i="4"/>
  <c r="T927" i="4"/>
  <c r="V927" i="4"/>
  <c r="T865" i="4"/>
  <c r="V865" i="4"/>
  <c r="T677" i="4"/>
  <c r="V677" i="4"/>
  <c r="T635" i="4"/>
  <c r="V635" i="4"/>
  <c r="T457" i="4"/>
  <c r="V457" i="4"/>
  <c r="T553" i="4"/>
  <c r="V553" i="4"/>
  <c r="T268" i="4"/>
  <c r="V268" i="4"/>
  <c r="T276" i="4"/>
  <c r="V276" i="4"/>
  <c r="T908" i="4"/>
  <c r="V908" i="4"/>
  <c r="T737" i="4"/>
  <c r="V737" i="4"/>
  <c r="T660" i="4"/>
  <c r="V660" i="4"/>
  <c r="T555" i="4"/>
  <c r="V555" i="4"/>
  <c r="T651" i="4"/>
  <c r="V651" i="4"/>
  <c r="T519" i="4"/>
  <c r="V519" i="4"/>
  <c r="T469" i="4"/>
  <c r="V469" i="4"/>
  <c r="T447" i="4"/>
  <c r="V447" i="4"/>
  <c r="T282" i="4"/>
  <c r="V282" i="4"/>
  <c r="T292" i="4"/>
  <c r="V292" i="4"/>
  <c r="T963" i="4"/>
  <c r="V963" i="4"/>
  <c r="T975" i="4"/>
  <c r="V975" i="4"/>
  <c r="T829" i="4"/>
  <c r="V829" i="4"/>
  <c r="T701" i="4"/>
  <c r="V701" i="4"/>
  <c r="T659" i="4"/>
  <c r="V659" i="4"/>
  <c r="T631" i="4"/>
  <c r="V631" i="4"/>
  <c r="T471" i="4"/>
  <c r="V471" i="4"/>
  <c r="T408" i="4"/>
  <c r="V408" i="4"/>
  <c r="T274" i="4"/>
  <c r="V274" i="4"/>
  <c r="T236" i="4"/>
  <c r="V236" i="4"/>
  <c r="T326" i="4"/>
  <c r="V326" i="4"/>
  <c r="T53" i="4"/>
  <c r="V53" i="4"/>
  <c r="T886" i="4"/>
  <c r="V886" i="4"/>
  <c r="T826" i="4"/>
  <c r="V826" i="4"/>
  <c r="T757" i="4"/>
  <c r="V757" i="4"/>
  <c r="T746" i="4"/>
  <c r="V746" i="4"/>
  <c r="T424" i="4"/>
  <c r="V424" i="4"/>
  <c r="T641" i="4"/>
  <c r="V641" i="4"/>
  <c r="T687" i="4"/>
  <c r="V687" i="4"/>
  <c r="T261" i="4"/>
  <c r="V261" i="4"/>
  <c r="T91" i="4"/>
  <c r="V91" i="4"/>
  <c r="T882" i="4"/>
  <c r="V882" i="4"/>
  <c r="T822" i="4"/>
  <c r="V822" i="4"/>
  <c r="T788" i="4"/>
  <c r="V788" i="4"/>
  <c r="T774" i="4"/>
  <c r="V774" i="4"/>
  <c r="T490" i="4"/>
  <c r="V490" i="4"/>
  <c r="T739" i="4"/>
  <c r="V739" i="4"/>
  <c r="T389" i="4"/>
  <c r="V389" i="4"/>
  <c r="T486" i="4"/>
  <c r="V486" i="4"/>
  <c r="T589" i="4"/>
  <c r="V589" i="4"/>
  <c r="T23" i="4"/>
  <c r="V23" i="4"/>
  <c r="T26" i="4"/>
  <c r="V26" i="4"/>
  <c r="T925" i="4"/>
  <c r="V925" i="4"/>
  <c r="T878" i="4"/>
  <c r="V878" i="4"/>
  <c r="T777" i="4"/>
  <c r="V777" i="4"/>
  <c r="T710" i="4"/>
  <c r="V710" i="4"/>
  <c r="T406" i="4"/>
  <c r="V406" i="4"/>
  <c r="T652" i="4"/>
  <c r="V652" i="4"/>
  <c r="T380" i="4"/>
  <c r="V380" i="4"/>
  <c r="T419" i="4"/>
  <c r="V419" i="4"/>
  <c r="T150" i="4"/>
  <c r="V150" i="4"/>
  <c r="T13" i="4"/>
  <c r="V13" i="4"/>
  <c r="T905" i="4"/>
  <c r="V905" i="4"/>
  <c r="T800" i="4"/>
  <c r="V800" i="4"/>
  <c r="T713" i="4"/>
  <c r="V713" i="4"/>
  <c r="T661" i="4"/>
  <c r="V661" i="4"/>
  <c r="T810" i="4"/>
  <c r="V810" i="4"/>
  <c r="T394" i="4"/>
  <c r="V394" i="4"/>
  <c r="T614" i="4"/>
  <c r="V614" i="4"/>
  <c r="T279" i="4"/>
  <c r="V279" i="4"/>
  <c r="T109" i="4"/>
  <c r="V109" i="4"/>
  <c r="T356" i="4"/>
  <c r="V356" i="4"/>
  <c r="T398" i="4"/>
  <c r="V398" i="4"/>
  <c r="T130" i="4"/>
  <c r="V130" i="4"/>
  <c r="T178" i="4"/>
  <c r="V178" i="4"/>
  <c r="T169" i="4"/>
  <c r="V169" i="4"/>
  <c r="T763" i="4"/>
  <c r="V763" i="4"/>
  <c r="T847" i="4"/>
  <c r="V847" i="4"/>
  <c r="T679" i="4"/>
  <c r="V679" i="4"/>
  <c r="T275" i="4"/>
  <c r="V275" i="4"/>
  <c r="T446" i="4"/>
  <c r="V446" i="4"/>
  <c r="T343" i="4"/>
  <c r="V343" i="4"/>
  <c r="T183" i="4"/>
  <c r="V183" i="4"/>
  <c r="T703" i="4"/>
  <c r="V703" i="4"/>
  <c r="T187" i="4"/>
  <c r="V187" i="4"/>
  <c r="T30" i="4"/>
  <c r="V30" i="4"/>
  <c r="T82" i="4"/>
  <c r="V82" i="4"/>
  <c r="T934" i="4"/>
  <c r="V934" i="4"/>
  <c r="T966" i="4"/>
  <c r="V966" i="4"/>
  <c r="T480" i="4"/>
  <c r="V480" i="4"/>
  <c r="T36" i="4"/>
  <c r="V36" i="4"/>
  <c r="T956" i="4"/>
  <c r="V956" i="4"/>
  <c r="T213" i="4"/>
  <c r="V213" i="4"/>
  <c r="T203" i="4"/>
  <c r="V203" i="4"/>
  <c r="T65" i="4"/>
  <c r="V65" i="4"/>
  <c r="T317" i="4"/>
  <c r="V317" i="4"/>
  <c r="T99" i="4"/>
  <c r="V99" i="4"/>
  <c r="T164" i="4"/>
  <c r="V164" i="4"/>
  <c r="T52" i="4"/>
  <c r="V52" i="4"/>
  <c r="T397" i="4"/>
  <c r="V397" i="4"/>
  <c r="T305" i="4"/>
  <c r="V305" i="4"/>
  <c r="T339" i="4"/>
  <c r="V339" i="4"/>
  <c r="T393" i="4"/>
  <c r="V393" i="4"/>
  <c r="T723" i="4"/>
  <c r="V723" i="4"/>
  <c r="T729" i="4"/>
  <c r="V729" i="4"/>
  <c r="T167" i="4"/>
  <c r="V167" i="4"/>
  <c r="T336" i="4"/>
  <c r="V336" i="4"/>
  <c r="T121" i="4"/>
  <c r="V121" i="4"/>
  <c r="T910" i="4"/>
  <c r="V910" i="4"/>
  <c r="T783" i="4"/>
  <c r="V783" i="4"/>
  <c r="T835" i="4"/>
  <c r="V835" i="4"/>
  <c r="T898" i="4"/>
  <c r="V898" i="4"/>
  <c r="T1000" i="4"/>
  <c r="V1000" i="4"/>
  <c r="T929" i="4"/>
  <c r="V929" i="4"/>
  <c r="T922" i="4"/>
  <c r="V922" i="4"/>
  <c r="T891" i="4"/>
  <c r="V891" i="4"/>
  <c r="T877" i="4"/>
  <c r="V877" i="4"/>
  <c r="T868" i="4"/>
  <c r="V868" i="4"/>
  <c r="T697" i="4"/>
  <c r="V697" i="4"/>
  <c r="T583" i="4"/>
  <c r="V583" i="4"/>
  <c r="T551" i="4"/>
  <c r="V551" i="4"/>
  <c r="T619" i="4"/>
  <c r="V619" i="4"/>
  <c r="T493" i="4"/>
  <c r="V493" i="4"/>
  <c r="T426" i="4"/>
  <c r="V426" i="4"/>
  <c r="T505" i="4"/>
  <c r="V505" i="4"/>
  <c r="T663" i="4"/>
  <c r="V663" i="4"/>
  <c r="T466" i="4"/>
  <c r="V466" i="4"/>
  <c r="T557" i="4"/>
  <c r="V557" i="4"/>
  <c r="T320" i="4"/>
  <c r="V320" i="4"/>
  <c r="T256" i="4"/>
  <c r="V256" i="4"/>
  <c r="T316" i="4"/>
  <c r="V316" i="4"/>
  <c r="T208" i="4"/>
  <c r="V208" i="4"/>
  <c r="T37" i="4"/>
  <c r="V37" i="4"/>
  <c r="T979" i="4"/>
  <c r="V979" i="4"/>
  <c r="T967" i="4"/>
  <c r="V967" i="4"/>
  <c r="T940" i="4"/>
  <c r="V940" i="4"/>
  <c r="T892" i="4"/>
  <c r="V892" i="4"/>
  <c r="T848" i="4"/>
  <c r="V848" i="4"/>
  <c r="T809" i="4"/>
  <c r="V809" i="4"/>
  <c r="T712" i="4"/>
  <c r="V712" i="4"/>
  <c r="T676" i="4"/>
  <c r="V676" i="4"/>
  <c r="T608" i="4"/>
  <c r="V608" i="4"/>
  <c r="T561" i="4"/>
  <c r="V561" i="4"/>
  <c r="T461" i="4"/>
  <c r="V461" i="4"/>
  <c r="T439" i="4"/>
  <c r="V439" i="4"/>
  <c r="T501" i="4"/>
  <c r="V501" i="4"/>
  <c r="T513" i="4"/>
  <c r="V513" i="4"/>
  <c r="T218" i="4"/>
  <c r="V218" i="4"/>
  <c r="T220" i="4"/>
  <c r="V220" i="4"/>
  <c r="T230" i="4"/>
  <c r="V230" i="4"/>
  <c r="T980" i="4"/>
  <c r="V980" i="4"/>
  <c r="T913" i="4"/>
  <c r="V913" i="4"/>
  <c r="T933" i="4"/>
  <c r="V933" i="4"/>
  <c r="T852" i="4"/>
  <c r="V852" i="4"/>
  <c r="T720" i="4"/>
  <c r="V720" i="4"/>
  <c r="T689" i="4"/>
  <c r="V689" i="4"/>
  <c r="T644" i="4"/>
  <c r="V644" i="4"/>
  <c r="T579" i="4"/>
  <c r="V579" i="4"/>
  <c r="T547" i="4"/>
  <c r="V547" i="4"/>
  <c r="T623" i="4"/>
  <c r="V623" i="4"/>
  <c r="T525" i="4"/>
  <c r="V525" i="4"/>
  <c r="T418" i="4"/>
  <c r="V418" i="4"/>
  <c r="T473" i="4"/>
  <c r="V473" i="4"/>
  <c r="T514" i="4"/>
  <c r="V514" i="4"/>
  <c r="T453" i="4"/>
  <c r="V453" i="4"/>
  <c r="T529" i="4"/>
  <c r="V529" i="4"/>
  <c r="T214" i="4"/>
  <c r="V214" i="4"/>
  <c r="T238" i="4"/>
  <c r="V238" i="4"/>
  <c r="T266" i="4"/>
  <c r="V266" i="4"/>
  <c r="T200" i="4"/>
  <c r="V200" i="4"/>
  <c r="T246" i="4"/>
  <c r="V246" i="4"/>
  <c r="T35" i="4"/>
  <c r="V35" i="4"/>
  <c r="T923" i="4"/>
  <c r="V923" i="4"/>
  <c r="T912" i="4"/>
  <c r="V912" i="4"/>
  <c r="T926" i="4"/>
  <c r="V926" i="4"/>
  <c r="T959" i="4"/>
  <c r="V959" i="4"/>
  <c r="T884" i="4"/>
  <c r="V884" i="4"/>
  <c r="T736" i="4"/>
  <c r="V736" i="4"/>
  <c r="T685" i="4"/>
  <c r="V685" i="4"/>
  <c r="T688" i="4"/>
  <c r="V688" i="4"/>
  <c r="T643" i="4"/>
  <c r="V643" i="4"/>
  <c r="T532" i="4"/>
  <c r="V532" i="4"/>
  <c r="T523" i="4"/>
  <c r="V523" i="4"/>
  <c r="T427" i="4"/>
  <c r="V427" i="4"/>
  <c r="T425" i="4"/>
  <c r="V425" i="4"/>
  <c r="T467" i="4"/>
  <c r="V467" i="4"/>
  <c r="T573" i="4"/>
  <c r="V573" i="4"/>
  <c r="T322" i="4"/>
  <c r="V322" i="4"/>
  <c r="T258" i="4"/>
  <c r="V258" i="4"/>
  <c r="T318" i="4"/>
  <c r="V318" i="4"/>
  <c r="T312" i="4"/>
  <c r="V312" i="4"/>
  <c r="T248" i="4"/>
  <c r="V248" i="4"/>
  <c r="T308" i="4"/>
  <c r="V308" i="4"/>
  <c r="T19" i="4"/>
  <c r="V19" i="4"/>
  <c r="T15" i="4"/>
  <c r="V15" i="4"/>
  <c r="T10" i="4"/>
  <c r="V10" i="4"/>
  <c r="T855" i="4"/>
  <c r="V855" i="4"/>
  <c r="T960" i="4"/>
  <c r="V960" i="4"/>
  <c r="T906" i="4"/>
  <c r="V906" i="4"/>
  <c r="T859" i="4"/>
  <c r="V859" i="4"/>
  <c r="T781" i="4"/>
  <c r="V781" i="4"/>
  <c r="T749" i="4"/>
  <c r="V749" i="4"/>
  <c r="T794" i="4"/>
  <c r="V794" i="4"/>
  <c r="T731" i="4"/>
  <c r="V731" i="4"/>
  <c r="T582" i="4"/>
  <c r="V582" i="4"/>
  <c r="T401" i="4"/>
  <c r="V401" i="4"/>
  <c r="T337" i="4"/>
  <c r="V337" i="4"/>
  <c r="T609" i="4"/>
  <c r="V609" i="4"/>
  <c r="T428" i="4"/>
  <c r="V428" i="4"/>
  <c r="T664" i="4"/>
  <c r="V664" i="4"/>
  <c r="T400" i="4"/>
  <c r="V400" i="4"/>
  <c r="T231" i="4"/>
  <c r="V231" i="4"/>
  <c r="T139" i="4"/>
  <c r="V139" i="4"/>
  <c r="T75" i="4"/>
  <c r="V75" i="4"/>
  <c r="T512" i="4"/>
  <c r="V512" i="4"/>
  <c r="T43" i="4"/>
  <c r="V43" i="4"/>
  <c r="T853" i="4"/>
  <c r="V853" i="4"/>
  <c r="T953" i="4"/>
  <c r="V953" i="4"/>
  <c r="T937" i="4"/>
  <c r="V937" i="4"/>
  <c r="T827" i="4"/>
  <c r="V827" i="4"/>
  <c r="T780" i="4"/>
  <c r="V780" i="4"/>
  <c r="T748" i="4"/>
  <c r="V748" i="4"/>
  <c r="T758" i="4"/>
  <c r="V758" i="4"/>
  <c r="T654" i="4"/>
  <c r="V654" i="4"/>
  <c r="T472" i="4"/>
  <c r="V472" i="4"/>
  <c r="T360" i="4"/>
  <c r="V360" i="4"/>
  <c r="T658" i="4"/>
  <c r="V658" i="4"/>
  <c r="T524" i="4"/>
  <c r="V524" i="4"/>
  <c r="T373" i="4"/>
  <c r="V373" i="4"/>
  <c r="T657" i="4"/>
  <c r="V657" i="4"/>
  <c r="T422" i="4"/>
  <c r="V422" i="4"/>
  <c r="T277" i="4"/>
  <c r="V277" i="4"/>
  <c r="T533" i="4"/>
  <c r="V533" i="4"/>
  <c r="T175" i="4"/>
  <c r="V175" i="4"/>
  <c r="T7" i="4"/>
  <c r="V7" i="4"/>
  <c r="T18" i="4"/>
  <c r="V18" i="4"/>
  <c r="T1006" i="4"/>
  <c r="V1006" i="4"/>
  <c r="T811" i="4"/>
  <c r="V811" i="4"/>
  <c r="T879" i="4"/>
  <c r="V879" i="4"/>
  <c r="T838" i="4"/>
  <c r="V838" i="4"/>
  <c r="T801" i="4"/>
  <c r="V801" i="4"/>
  <c r="T769" i="4"/>
  <c r="V769" i="4"/>
  <c r="T719" i="4"/>
  <c r="V719" i="4"/>
  <c r="T770" i="4"/>
  <c r="V770" i="4"/>
  <c r="T730" i="4"/>
  <c r="V730" i="4"/>
  <c r="T566" i="4"/>
  <c r="V566" i="4"/>
  <c r="T390" i="4"/>
  <c r="V390" i="4"/>
  <c r="T309" i="4"/>
  <c r="V309" i="4"/>
  <c r="T620" i="4"/>
  <c r="V620" i="4"/>
  <c r="T460" i="4"/>
  <c r="V460" i="4"/>
  <c r="T364" i="4"/>
  <c r="V364" i="4"/>
  <c r="T618" i="4"/>
  <c r="V618" i="4"/>
  <c r="T368" i="4"/>
  <c r="V368" i="4"/>
  <c r="T229" i="4"/>
  <c r="V229" i="4"/>
  <c r="T134" i="4"/>
  <c r="V134" i="4"/>
  <c r="T60" i="4"/>
  <c r="V60" i="4"/>
  <c r="T498" i="4"/>
  <c r="V498" i="4"/>
  <c r="T9" i="4"/>
  <c r="V9" i="4"/>
  <c r="T857" i="4"/>
  <c r="V857" i="4"/>
  <c r="T858" i="4"/>
  <c r="V858" i="4"/>
  <c r="T870" i="4"/>
  <c r="V870" i="4"/>
  <c r="T792" i="4"/>
  <c r="V792" i="4"/>
  <c r="T760" i="4"/>
  <c r="V760" i="4"/>
  <c r="T875" i="4"/>
  <c r="V875" i="4"/>
  <c r="T750" i="4"/>
  <c r="V750" i="4"/>
  <c r="T633" i="4"/>
  <c r="V633" i="4"/>
  <c r="T488" i="4"/>
  <c r="V488" i="4"/>
  <c r="T725" i="4"/>
  <c r="V725" i="4"/>
  <c r="T550" i="4"/>
  <c r="V550" i="4"/>
  <c r="T378" i="4"/>
  <c r="V378" i="4"/>
  <c r="T837" i="4"/>
  <c r="V837" i="4"/>
  <c r="T600" i="4"/>
  <c r="V600" i="4"/>
  <c r="T386" i="4"/>
  <c r="V386" i="4"/>
  <c r="T245" i="4"/>
  <c r="V245" i="4"/>
  <c r="T157" i="4"/>
  <c r="V157" i="4"/>
  <c r="T93" i="4"/>
  <c r="V93" i="4"/>
  <c r="T403" i="4"/>
  <c r="V403" i="4"/>
  <c r="T333" i="4"/>
  <c r="V333" i="4"/>
  <c r="T636" i="4"/>
  <c r="V636" i="4"/>
  <c r="T377" i="4"/>
  <c r="V377" i="4"/>
  <c r="T193" i="4"/>
  <c r="V193" i="4"/>
  <c r="T110" i="4"/>
  <c r="V110" i="4"/>
  <c r="T711" i="4"/>
  <c r="V711" i="4"/>
  <c r="T158" i="4"/>
  <c r="V158" i="4"/>
  <c r="T83" i="4"/>
  <c r="V83" i="4"/>
  <c r="T50" i="4"/>
  <c r="V50" i="4"/>
  <c r="T989" i="4"/>
  <c r="V989" i="4"/>
  <c r="T678" i="4"/>
  <c r="V678" i="4"/>
  <c r="T613" i="4"/>
  <c r="V613" i="4"/>
  <c r="T803" i="4"/>
  <c r="V803" i="4"/>
  <c r="T432" i="4"/>
  <c r="V432" i="4"/>
  <c r="T46" i="4"/>
  <c r="V46" i="4"/>
  <c r="T791" i="4"/>
  <c r="V791" i="4"/>
  <c r="T239" i="4"/>
  <c r="V239" i="4"/>
  <c r="T957" i="4"/>
  <c r="V957" i="4"/>
  <c r="T315" i="4"/>
  <c r="V315" i="4"/>
  <c r="T634" i="4"/>
  <c r="V634" i="4"/>
  <c r="T70" i="4"/>
  <c r="V70" i="4"/>
  <c r="T350" i="4"/>
  <c r="V350" i="4"/>
  <c r="T170" i="4"/>
  <c r="V170" i="4"/>
  <c r="T106" i="4"/>
  <c r="V106" i="4"/>
  <c r="T646" i="4"/>
  <c r="V646" i="4"/>
  <c r="T370" i="4"/>
  <c r="V370" i="4"/>
  <c r="T162" i="4"/>
  <c r="V162" i="4"/>
  <c r="T84" i="4"/>
  <c r="V84" i="4"/>
  <c r="T352" i="4"/>
  <c r="V352" i="4"/>
  <c r="T151" i="4"/>
  <c r="V151" i="4"/>
  <c r="T62" i="4"/>
  <c r="V62" i="4"/>
  <c r="T191" i="4"/>
  <c r="V191" i="4"/>
  <c r="T819" i="4"/>
  <c r="V819" i="4"/>
  <c r="T755" i="4"/>
  <c r="V755" i="4"/>
  <c r="T586" i="4"/>
  <c r="V586" i="4"/>
  <c r="T347" i="4"/>
  <c r="V347" i="4"/>
  <c r="T199" i="4"/>
  <c r="V199" i="4"/>
  <c r="T201" i="4"/>
  <c r="V201" i="4"/>
  <c r="T72" i="4"/>
  <c r="V72" i="4"/>
  <c r="T526" i="4"/>
  <c r="V526" i="4"/>
  <c r="T484" i="4"/>
  <c r="V484" i="4"/>
  <c r="T407" i="4"/>
  <c r="V407" i="4"/>
  <c r="T104" i="4"/>
  <c r="V104" i="4"/>
  <c r="T349" i="4"/>
  <c r="V349" i="4"/>
  <c r="T177" i="4"/>
  <c r="V177" i="4"/>
  <c r="T113" i="4"/>
  <c r="V113" i="4"/>
  <c r="T683" i="4"/>
  <c r="V683" i="4"/>
  <c r="T420" i="4"/>
  <c r="V420" i="4"/>
  <c r="T404" i="4"/>
  <c r="V404" i="4"/>
  <c r="T149" i="4"/>
  <c r="V149" i="4"/>
  <c r="T66" i="4"/>
  <c r="V66" i="4"/>
  <c r="T670" i="4"/>
  <c r="V670" i="4"/>
  <c r="T147" i="4"/>
  <c r="V147" i="4"/>
  <c r="T105" i="4"/>
  <c r="V105" i="4"/>
  <c r="T930" i="4"/>
  <c r="V930" i="4"/>
  <c r="T936" i="4"/>
  <c r="V936" i="4"/>
  <c r="T883" i="4"/>
  <c r="V883" i="4"/>
  <c r="T217" i="4"/>
  <c r="V217" i="4"/>
  <c r="T839" i="4"/>
  <c r="V839" i="4"/>
  <c r="T160" i="4"/>
  <c r="V160" i="4"/>
  <c r="T190" i="4"/>
  <c r="V190" i="4"/>
  <c r="T172" i="4"/>
  <c r="V172" i="4"/>
  <c r="T235" i="4"/>
  <c r="V235" i="4"/>
  <c r="T251" i="4"/>
  <c r="V251" i="4"/>
  <c r="T159" i="4"/>
  <c r="V159" i="4"/>
  <c r="T95" i="4"/>
  <c r="V95" i="4"/>
  <c r="T672" i="4"/>
  <c r="V672" i="4"/>
  <c r="T402" i="4"/>
  <c r="V402" i="4"/>
  <c r="T148" i="4"/>
  <c r="V148" i="4"/>
  <c r="T54" i="4"/>
  <c r="V54" i="4"/>
  <c r="T179" i="4"/>
  <c r="V179" i="4"/>
  <c r="T87" i="4"/>
  <c r="V87" i="4"/>
  <c r="T44" i="4"/>
  <c r="V44" i="4"/>
  <c r="T686" i="4"/>
  <c r="V686" i="4"/>
  <c r="T771" i="4"/>
  <c r="V771" i="4"/>
  <c r="T699" i="4"/>
  <c r="V699" i="4"/>
  <c r="T915" i="4"/>
  <c r="V915" i="4"/>
  <c r="T675" i="4"/>
  <c r="V675" i="4"/>
  <c r="T919" i="4"/>
  <c r="V919" i="4"/>
  <c r="T799" i="4"/>
  <c r="V799" i="4"/>
  <c r="T243" i="4"/>
  <c r="V243" i="4"/>
  <c r="T834" i="4"/>
  <c r="V834" i="4"/>
  <c r="T359" i="4"/>
  <c r="V359" i="4"/>
  <c r="T494" i="4"/>
  <c r="V494" i="4"/>
  <c r="T998" i="4"/>
  <c r="V998" i="4"/>
  <c r="T968" i="4"/>
  <c r="V968" i="4"/>
  <c r="T849" i="4"/>
  <c r="V849" i="4"/>
  <c r="T844" i="4"/>
  <c r="V844" i="4"/>
  <c r="T820" i="4"/>
  <c r="V820" i="4"/>
  <c r="T724" i="4"/>
  <c r="V724" i="4"/>
  <c r="T458" i="4"/>
  <c r="V458" i="4"/>
  <c r="T441" i="4"/>
  <c r="V441" i="4"/>
  <c r="T434" i="4"/>
  <c r="V434" i="4"/>
  <c r="T288" i="4"/>
  <c r="V288" i="4"/>
  <c r="T252" i="4"/>
  <c r="V252" i="4"/>
  <c r="T17" i="4"/>
  <c r="V17" i="4"/>
  <c r="T943" i="4"/>
  <c r="V943" i="4"/>
  <c r="T888" i="4"/>
  <c r="V888" i="4"/>
  <c r="T693" i="4"/>
  <c r="V693" i="4"/>
  <c r="T640" i="4"/>
  <c r="V640" i="4"/>
  <c r="T536" i="4"/>
  <c r="V536" i="4"/>
  <c r="T503" i="4"/>
  <c r="V503" i="4"/>
  <c r="T449" i="4"/>
  <c r="V449" i="4"/>
  <c r="T294" i="4"/>
  <c r="V294" i="4"/>
  <c r="T948" i="4"/>
  <c r="V948" i="4"/>
  <c r="T825" i="4"/>
  <c r="V825" i="4"/>
  <c r="T717" i="4"/>
  <c r="V717" i="4"/>
  <c r="T728" i="4"/>
  <c r="V728" i="4"/>
  <c r="T563" i="4"/>
  <c r="V563" i="4"/>
  <c r="T591" i="4"/>
  <c r="V591" i="4"/>
  <c r="T581" i="4"/>
  <c r="V581" i="4"/>
  <c r="T483" i="4"/>
  <c r="V483" i="4"/>
  <c r="T465" i="4"/>
  <c r="V465" i="4"/>
  <c r="T298" i="4"/>
  <c r="V298" i="4"/>
  <c r="T234" i="4"/>
  <c r="V234" i="4"/>
  <c r="T55" i="4"/>
  <c r="V55" i="4"/>
  <c r="T971" i="4"/>
  <c r="V971" i="4"/>
  <c r="T916" i="4"/>
  <c r="V916" i="4"/>
  <c r="T821" i="4"/>
  <c r="V821" i="4"/>
  <c r="T704" i="4"/>
  <c r="V704" i="4"/>
  <c r="T611" i="4"/>
  <c r="V611" i="4"/>
  <c r="T459" i="4"/>
  <c r="V459" i="4"/>
  <c r="T435" i="4"/>
  <c r="V435" i="4"/>
  <c r="T290" i="4"/>
  <c r="V290" i="4"/>
  <c r="T254" i="4"/>
  <c r="V254" i="4"/>
  <c r="T212" i="4"/>
  <c r="V212" i="4"/>
  <c r="T192" i="4"/>
  <c r="V192" i="4"/>
  <c r="T932" i="4"/>
  <c r="V932" i="4"/>
  <c r="T854" i="4"/>
  <c r="V854" i="4"/>
  <c r="T765" i="4"/>
  <c r="V765" i="4"/>
  <c r="T762" i="4"/>
  <c r="V762" i="4"/>
  <c r="T504" i="4"/>
  <c r="V504" i="4"/>
  <c r="T718" i="4"/>
  <c r="V718" i="4"/>
  <c r="T830" i="4"/>
  <c r="V830" i="4"/>
  <c r="T295" i="4"/>
  <c r="V295" i="4"/>
  <c r="T107" i="4"/>
  <c r="V107" i="4"/>
  <c r="T395" i="4"/>
  <c r="V395" i="4"/>
  <c r="T993" i="4"/>
  <c r="V993" i="4"/>
  <c r="T842" i="4"/>
  <c r="V842" i="4"/>
  <c r="T796" i="4"/>
  <c r="V796" i="4"/>
  <c r="T790" i="4"/>
  <c r="V790" i="4"/>
  <c r="T392" i="4"/>
  <c r="V392" i="4"/>
  <c r="T594" i="4"/>
  <c r="V594" i="4"/>
  <c r="T341" i="4"/>
  <c r="V341" i="4"/>
  <c r="T516" i="4"/>
  <c r="V516" i="4"/>
  <c r="T207" i="4"/>
  <c r="V207" i="4"/>
  <c r="T39" i="4"/>
  <c r="V39" i="4"/>
  <c r="T14" i="4"/>
  <c r="V14" i="4"/>
  <c r="T969" i="4"/>
  <c r="V969" i="4"/>
  <c r="T903" i="4"/>
  <c r="V903" i="4"/>
  <c r="T753" i="4"/>
  <c r="V753" i="4"/>
  <c r="T738" i="4"/>
  <c r="V738" i="4"/>
  <c r="T637" i="4"/>
  <c r="V637" i="4"/>
  <c r="T358" i="4"/>
  <c r="V358" i="4"/>
  <c r="T396" i="4"/>
  <c r="V396" i="4"/>
  <c r="T568" i="4"/>
  <c r="V568" i="4"/>
  <c r="T166" i="4"/>
  <c r="V166" i="4"/>
  <c r="T645" i="4"/>
  <c r="V645" i="4"/>
  <c r="T1004" i="4"/>
  <c r="V1004" i="4"/>
  <c r="T945" i="4"/>
  <c r="V945" i="4"/>
  <c r="T776" i="4"/>
  <c r="V776" i="4"/>
  <c r="T782" i="4"/>
  <c r="V782" i="4"/>
  <c r="T722" i="4"/>
  <c r="V722" i="4"/>
  <c r="T325" i="4"/>
  <c r="V325" i="4"/>
  <c r="T409" i="4"/>
  <c r="V409" i="4"/>
  <c r="T668" i="4"/>
  <c r="V668" i="4"/>
  <c r="T338" i="4"/>
  <c r="V338" i="4"/>
  <c r="T125" i="4"/>
  <c r="V125" i="4"/>
  <c r="T388" i="4"/>
  <c r="V388" i="4"/>
  <c r="T606" i="4"/>
  <c r="V606" i="4"/>
  <c r="T71" i="4"/>
  <c r="V71" i="4"/>
  <c r="T119" i="4"/>
  <c r="V119" i="4"/>
  <c r="T40" i="4"/>
  <c r="V40" i="4"/>
  <c r="T851" i="4"/>
  <c r="V851" i="4"/>
  <c r="T994" i="4"/>
  <c r="V994" i="4"/>
  <c r="T56" i="4"/>
  <c r="V56" i="4"/>
  <c r="T221" i="4"/>
  <c r="V221" i="4"/>
  <c r="T871" i="4"/>
  <c r="V871" i="4"/>
  <c r="T537" i="4"/>
  <c r="V537" i="4"/>
  <c r="T138" i="4"/>
  <c r="V138" i="4"/>
  <c r="T74" i="4"/>
  <c r="V74" i="4"/>
  <c r="T323" i="4"/>
  <c r="V323" i="4"/>
  <c r="T42" i="4"/>
  <c r="V42" i="4"/>
  <c r="T115" i="4"/>
  <c r="V115" i="4"/>
  <c r="T981" i="4"/>
  <c r="V981" i="4"/>
  <c r="T974" i="4"/>
  <c r="V974" i="4"/>
  <c r="T775" i="4"/>
  <c r="V775" i="4"/>
  <c r="T48" i="4"/>
  <c r="V48" i="4"/>
  <c r="T12" i="4"/>
  <c r="V12" i="4"/>
  <c r="T112" i="4"/>
  <c r="V112" i="4"/>
  <c r="T24" i="4"/>
  <c r="V24" i="4"/>
  <c r="T145" i="4"/>
  <c r="V145" i="4"/>
  <c r="T534" i="4"/>
  <c r="V534" i="4"/>
  <c r="T253" i="4"/>
  <c r="V253" i="4"/>
  <c r="T287" i="4"/>
  <c r="V287" i="4"/>
  <c r="T94" i="4"/>
  <c r="V94" i="4"/>
  <c r="T500" i="4"/>
  <c r="V500" i="4"/>
  <c r="T621" i="4"/>
  <c r="V621" i="4"/>
  <c r="T478" i="4"/>
  <c r="V478" i="4"/>
  <c r="T38" i="4"/>
  <c r="V38" i="4"/>
  <c r="T949" i="4"/>
  <c r="V949" i="4"/>
  <c r="T127" i="4"/>
  <c r="V127" i="4"/>
  <c r="T528" i="4"/>
  <c r="V528" i="4"/>
  <c r="T181" i="4"/>
  <c r="V181" i="4"/>
  <c r="T126" i="4"/>
  <c r="V126" i="4"/>
  <c r="T965" i="4"/>
  <c r="V965" i="4"/>
  <c r="T365" i="4"/>
  <c r="V365" i="4"/>
  <c r="T273" i="4"/>
  <c r="V273" i="4"/>
  <c r="T215" i="4"/>
  <c r="V215" i="4"/>
  <c r="T662" i="4"/>
  <c r="V662" i="4"/>
  <c r="T76" i="4"/>
  <c r="V76" i="4"/>
  <c r="T952" i="4"/>
  <c r="V952" i="4"/>
  <c r="T832" i="4"/>
  <c r="V832" i="4"/>
  <c r="T935" i="4"/>
  <c r="V935" i="4"/>
  <c r="T812" i="4"/>
  <c r="V812" i="4"/>
  <c r="T559" i="4"/>
  <c r="V559" i="4"/>
  <c r="T507" i="4"/>
  <c r="V507" i="4"/>
  <c r="T541" i="4"/>
  <c r="V541" i="4"/>
  <c r="T517" i="4"/>
  <c r="V517" i="4"/>
  <c r="T433" i="4"/>
  <c r="V433" i="4"/>
  <c r="T206" i="4"/>
  <c r="V206" i="4"/>
  <c r="T260" i="4"/>
  <c r="V260" i="4"/>
  <c r="T983" i="4"/>
  <c r="V983" i="4"/>
  <c r="T909" i="4"/>
  <c r="V909" i="4"/>
  <c r="T813" i="4"/>
  <c r="V813" i="4"/>
  <c r="T684" i="4"/>
  <c r="V684" i="4"/>
  <c r="T624" i="4"/>
  <c r="V624" i="4"/>
  <c r="T475" i="4"/>
  <c r="V475" i="4"/>
  <c r="T515" i="4"/>
  <c r="V515" i="4"/>
  <c r="T431" i="4"/>
  <c r="V431" i="4"/>
  <c r="T996" i="4"/>
  <c r="V996" i="4"/>
  <c r="T939" i="4"/>
  <c r="V939" i="4"/>
  <c r="T900" i="4"/>
  <c r="V900" i="4"/>
  <c r="T705" i="4"/>
  <c r="V705" i="4"/>
  <c r="T587" i="4"/>
  <c r="V587" i="4"/>
  <c r="T639" i="4"/>
  <c r="V639" i="4"/>
  <c r="T429" i="4"/>
  <c r="V429" i="4"/>
  <c r="T545" i="4"/>
  <c r="V545" i="4"/>
  <c r="T615" i="4"/>
  <c r="V615" i="4"/>
  <c r="T284" i="4"/>
  <c r="V284" i="4"/>
  <c r="T216" i="4"/>
  <c r="V216" i="4"/>
  <c r="T27" i="4"/>
  <c r="V27" i="4"/>
  <c r="T955" i="4"/>
  <c r="V955" i="4"/>
  <c r="T833" i="4"/>
  <c r="V833" i="4"/>
  <c r="T938" i="4"/>
  <c r="V938" i="4"/>
  <c r="T696" i="4"/>
  <c r="V696" i="4"/>
  <c r="T596" i="4"/>
  <c r="V596" i="4"/>
  <c r="T443" i="4"/>
  <c r="V443" i="4"/>
  <c r="T482" i="4"/>
  <c r="V482" i="4"/>
  <c r="T463" i="4"/>
  <c r="V463" i="4"/>
  <c r="T210" i="4"/>
  <c r="V210" i="4"/>
  <c r="T264" i="4"/>
  <c r="V264" i="4"/>
  <c r="T196" i="4"/>
  <c r="V196" i="4"/>
  <c r="T31" i="4"/>
  <c r="V31" i="4"/>
  <c r="T977" i="4"/>
  <c r="V977" i="4"/>
  <c r="T866" i="4"/>
  <c r="V866" i="4"/>
  <c r="T789" i="4"/>
  <c r="V789" i="4"/>
  <c r="T806" i="4"/>
  <c r="V806" i="4"/>
  <c r="T601" i="4"/>
  <c r="V601" i="4"/>
  <c r="T353" i="4"/>
  <c r="V353" i="4"/>
  <c r="T476" i="4"/>
  <c r="V476" i="4"/>
  <c r="T496" i="4"/>
  <c r="V496" i="4"/>
  <c r="T155" i="4"/>
  <c r="V155" i="4"/>
  <c r="T638" i="4"/>
  <c r="V638" i="4"/>
  <c r="T47" i="4"/>
  <c r="V47" i="4"/>
  <c r="T976" i="4"/>
  <c r="V976" i="4"/>
  <c r="T917" i="4"/>
  <c r="V917" i="4"/>
  <c r="T756" i="4"/>
  <c r="V756" i="4"/>
  <c r="T669" i="4"/>
  <c r="V669" i="4"/>
  <c r="T376" i="4"/>
  <c r="V376" i="4"/>
  <c r="T564" i="4"/>
  <c r="V564" i="4"/>
  <c r="T682" i="4"/>
  <c r="V682" i="4"/>
  <c r="T354" i="4"/>
  <c r="V354" i="4"/>
  <c r="T297" i="4"/>
  <c r="V297" i="4"/>
  <c r="T59" i="4"/>
  <c r="V59" i="4"/>
  <c r="T846" i="4"/>
  <c r="V846" i="4"/>
  <c r="T823" i="4"/>
  <c r="V823" i="4"/>
  <c r="T745" i="4"/>
  <c r="V745" i="4"/>
  <c r="T786" i="4"/>
  <c r="V786" i="4"/>
  <c r="T622" i="4"/>
  <c r="V622" i="4"/>
  <c r="T342" i="4"/>
  <c r="V342" i="4"/>
  <c r="T508" i="4"/>
  <c r="V508" i="4"/>
  <c r="T841" i="4"/>
  <c r="V841" i="4"/>
  <c r="T263" i="4"/>
  <c r="V263" i="4"/>
  <c r="T86" i="4"/>
  <c r="V86" i="4"/>
  <c r="T578" i="4"/>
  <c r="V578" i="4"/>
  <c r="T890" i="4"/>
  <c r="V890" i="4"/>
  <c r="T946" i="4"/>
  <c r="V946" i="4"/>
  <c r="T768" i="4"/>
  <c r="V768" i="4"/>
  <c r="T766" i="4"/>
  <c r="V766" i="4"/>
  <c r="T558" i="4"/>
  <c r="V558" i="4"/>
  <c r="T580" i="4"/>
  <c r="V580" i="4"/>
  <c r="T330" i="4"/>
  <c r="V330" i="4"/>
  <c r="T413" i="4"/>
  <c r="V413" i="4"/>
  <c r="T173" i="4"/>
  <c r="V173" i="4"/>
  <c r="T562" i="4"/>
  <c r="V562" i="4"/>
  <c r="T650" i="4"/>
  <c r="V650" i="4"/>
  <c r="T285" i="4"/>
  <c r="V285" i="4"/>
  <c r="T259" i="4"/>
  <c r="V259" i="4"/>
  <c r="T100" i="4"/>
  <c r="V100" i="4"/>
  <c r="T666" i="4"/>
  <c r="V666" i="4"/>
  <c r="T767" i="4"/>
  <c r="V767" i="4"/>
  <c r="T602" i="4"/>
  <c r="V602" i="4"/>
  <c r="T156" i="4"/>
  <c r="V156" i="4"/>
  <c r="T80" i="4"/>
  <c r="V80" i="4"/>
  <c r="T299" i="4"/>
  <c r="V299" i="4"/>
  <c r="T468" i="4"/>
  <c r="V468" i="4"/>
  <c r="T122" i="4"/>
  <c r="V122" i="4"/>
  <c r="T384" i="4"/>
  <c r="V384" i="4"/>
  <c r="T103" i="4"/>
  <c r="V103" i="4"/>
  <c r="T165" i="4"/>
  <c r="V165" i="4"/>
  <c r="T307" i="4"/>
  <c r="V307" i="4"/>
  <c r="T751" i="4"/>
  <c r="V751" i="4"/>
  <c r="T430" i="4"/>
  <c r="V430" i="4"/>
  <c r="T227" i="4"/>
  <c r="V227" i="4"/>
  <c r="T691" i="4"/>
  <c r="V691" i="4"/>
  <c r="T867" i="4"/>
  <c r="V867" i="4"/>
  <c r="T371" i="4"/>
  <c r="V371" i="4"/>
  <c r="T129" i="4"/>
  <c r="V129" i="4"/>
  <c r="T464" i="4"/>
  <c r="V464" i="4"/>
  <c r="T174" i="4"/>
  <c r="V174" i="4"/>
  <c r="T209" i="4"/>
  <c r="V209" i="4"/>
  <c r="T69" i="4"/>
  <c r="V69" i="4"/>
  <c r="T982" i="4"/>
  <c r="V982" i="4"/>
  <c r="T554" i="4"/>
  <c r="V554" i="4"/>
  <c r="T331" i="4"/>
  <c r="V331" i="4"/>
  <c r="T990" i="4"/>
  <c r="V990" i="4"/>
  <c r="T267" i="4"/>
  <c r="V267" i="4"/>
  <c r="T111" i="4"/>
  <c r="V111" i="4"/>
  <c r="T454" i="4"/>
  <c r="V454" i="4"/>
  <c r="T78" i="4"/>
  <c r="V78" i="4"/>
  <c r="T101" i="4"/>
  <c r="V101" i="4"/>
  <c r="T887" i="4"/>
  <c r="V887" i="4"/>
  <c r="T197" i="4"/>
  <c r="V197" i="4"/>
  <c r="T128" i="4"/>
  <c r="V128" i="4"/>
  <c r="T186" i="4"/>
  <c r="V186" i="4"/>
  <c r="T225" i="4"/>
  <c r="V225" i="4"/>
  <c r="T96" i="4"/>
  <c r="V96" i="4"/>
  <c r="T690" i="4"/>
  <c r="V690" i="4"/>
  <c r="T902" i="4"/>
  <c r="V902" i="4"/>
  <c r="T931" i="4"/>
  <c r="V931" i="4"/>
  <c r="T984" i="4"/>
  <c r="V984" i="4"/>
  <c r="T911" i="4"/>
  <c r="V911" i="4"/>
  <c r="T873" i="4"/>
  <c r="V873" i="4"/>
  <c r="T860" i="4"/>
  <c r="V860" i="4"/>
  <c r="T856" i="4"/>
  <c r="V856" i="4"/>
  <c r="T836" i="4"/>
  <c r="V836" i="4"/>
  <c r="T681" i="4"/>
  <c r="V681" i="4"/>
  <c r="T575" i="4"/>
  <c r="V575" i="4"/>
  <c r="T543" i="4"/>
  <c r="V543" i="4"/>
  <c r="T577" i="4"/>
  <c r="V577" i="4"/>
  <c r="T477" i="4"/>
  <c r="V477" i="4"/>
  <c r="T414" i="4"/>
  <c r="V414" i="4"/>
  <c r="T487" i="4"/>
  <c r="V487" i="4"/>
  <c r="T569" i="4"/>
  <c r="V569" i="4"/>
  <c r="T450" i="4"/>
  <c r="V450" i="4"/>
  <c r="T497" i="4"/>
  <c r="V497" i="4"/>
  <c r="T304" i="4"/>
  <c r="V304" i="4"/>
  <c r="T240" i="4"/>
  <c r="V240" i="4"/>
  <c r="T270" i="4"/>
  <c r="V270" i="4"/>
  <c r="T324" i="4"/>
  <c r="V324" i="4"/>
  <c r="T11" i="4"/>
  <c r="V11" i="4"/>
  <c r="T947" i="4"/>
  <c r="V947" i="4"/>
  <c r="T951" i="4"/>
  <c r="V951" i="4"/>
  <c r="T921" i="4"/>
  <c r="V921" i="4"/>
  <c r="T920" i="4"/>
  <c r="V920" i="4"/>
  <c r="T907" i="4"/>
  <c r="V907" i="4"/>
  <c r="T721" i="4"/>
  <c r="V721" i="4"/>
  <c r="T700" i="4"/>
  <c r="V700" i="4"/>
  <c r="T656" i="4"/>
  <c r="V656" i="4"/>
  <c r="T592" i="4"/>
  <c r="V592" i="4"/>
  <c r="T506" i="4"/>
  <c r="V506" i="4"/>
  <c r="T521" i="4"/>
  <c r="V521" i="4"/>
  <c r="T549" i="4"/>
  <c r="V549" i="4"/>
  <c r="T485" i="4"/>
  <c r="V485" i="4"/>
  <c r="T495" i="4"/>
  <c r="V495" i="4"/>
  <c r="T202" i="4"/>
  <c r="V202" i="4"/>
  <c r="T204" i="4"/>
  <c r="V204" i="4"/>
  <c r="T188" i="4"/>
  <c r="V188" i="4"/>
  <c r="T964" i="4"/>
  <c r="V964" i="4"/>
  <c r="T897" i="4"/>
  <c r="V897" i="4"/>
  <c r="T864" i="4"/>
  <c r="V864" i="4"/>
  <c r="T824" i="4"/>
  <c r="V824" i="4"/>
  <c r="T733" i="4"/>
  <c r="V733" i="4"/>
  <c r="T673" i="4"/>
  <c r="V673" i="4"/>
  <c r="T628" i="4"/>
  <c r="V628" i="4"/>
  <c r="T571" i="4"/>
  <c r="V571" i="4"/>
  <c r="T539" i="4"/>
  <c r="V539" i="4"/>
  <c r="T607" i="4"/>
  <c r="V607" i="4"/>
  <c r="T474" i="4"/>
  <c r="V474" i="4"/>
  <c r="T410" i="4"/>
  <c r="V410" i="4"/>
  <c r="T455" i="4"/>
  <c r="V455" i="4"/>
  <c r="T499" i="4"/>
  <c r="V499" i="4"/>
  <c r="T437" i="4"/>
  <c r="V437" i="4"/>
  <c r="T511" i="4"/>
  <c r="V511" i="4"/>
  <c r="T198" i="4"/>
  <c r="V198" i="4"/>
  <c r="T314" i="4"/>
  <c r="V314" i="4"/>
  <c r="T250" i="4"/>
  <c r="V250" i="4"/>
  <c r="T328" i="4"/>
  <c r="V328" i="4"/>
  <c r="T228" i="4"/>
  <c r="V228" i="4"/>
  <c r="T987" i="4"/>
  <c r="V987" i="4"/>
  <c r="T896" i="4"/>
  <c r="V896" i="4"/>
  <c r="T904" i="4"/>
  <c r="V904" i="4"/>
  <c r="T861" i="4"/>
  <c r="V861" i="4"/>
  <c r="T840" i="4"/>
  <c r="V840" i="4"/>
  <c r="T732" i="4"/>
  <c r="V732" i="4"/>
  <c r="T744" i="4"/>
  <c r="V744" i="4"/>
  <c r="T680" i="4"/>
  <c r="V680" i="4"/>
  <c r="T627" i="4"/>
  <c r="V627" i="4"/>
  <c r="T667" i="4"/>
  <c r="V667" i="4"/>
  <c r="T509" i="4"/>
  <c r="V509" i="4"/>
  <c r="T565" i="4"/>
  <c r="V565" i="4"/>
  <c r="T585" i="4"/>
  <c r="V585" i="4"/>
  <c r="T451" i="4"/>
  <c r="V451" i="4"/>
  <c r="T527" i="4"/>
  <c r="V527" i="4"/>
  <c r="T306" i="4"/>
  <c r="V306" i="4"/>
  <c r="T242" i="4"/>
  <c r="V242" i="4"/>
  <c r="T300" i="4"/>
  <c r="V300" i="4"/>
  <c r="T296" i="4"/>
  <c r="V296" i="4"/>
  <c r="T232" i="4"/>
  <c r="V232" i="4"/>
  <c r="T262" i="4"/>
  <c r="V262" i="4"/>
  <c r="T51" i="4"/>
  <c r="V51" i="4"/>
  <c r="T22" i="4"/>
  <c r="V22" i="4"/>
  <c r="T1003" i="4"/>
  <c r="V1003" i="4"/>
  <c r="T831" i="4"/>
  <c r="V831" i="4"/>
  <c r="T901" i="4"/>
  <c r="V901" i="4"/>
  <c r="T941" i="4"/>
  <c r="V941" i="4"/>
  <c r="T805" i="4"/>
  <c r="V805" i="4"/>
  <c r="T773" i="4"/>
  <c r="V773" i="4"/>
  <c r="T734" i="4"/>
  <c r="V734" i="4"/>
  <c r="T778" i="4"/>
  <c r="V778" i="4"/>
  <c r="T709" i="4"/>
  <c r="V709" i="4"/>
  <c r="T552" i="4"/>
  <c r="V552" i="4"/>
  <c r="T385" i="4"/>
  <c r="V385" i="4"/>
  <c r="T311" i="4"/>
  <c r="V311" i="4"/>
  <c r="T572" i="4"/>
  <c r="V572" i="4"/>
  <c r="T313" i="4"/>
  <c r="V313" i="4"/>
  <c r="T593" i="4"/>
  <c r="V593" i="4"/>
  <c r="T382" i="4"/>
  <c r="V382" i="4"/>
  <c r="T185" i="4"/>
  <c r="V185" i="4"/>
  <c r="T123" i="4"/>
  <c r="V123" i="4"/>
  <c r="T707" i="4"/>
  <c r="V707" i="4"/>
  <c r="T448" i="4"/>
  <c r="V448" i="4"/>
  <c r="T25" i="4"/>
  <c r="V25" i="4"/>
  <c r="T818" i="4"/>
  <c r="V818" i="4"/>
  <c r="T894" i="4"/>
  <c r="V894" i="4"/>
  <c r="T885" i="4"/>
  <c r="V885" i="4"/>
  <c r="T804" i="4"/>
  <c r="V804" i="4"/>
  <c r="T772" i="4"/>
  <c r="V772" i="4"/>
  <c r="T970" i="4"/>
  <c r="V970" i="4"/>
  <c r="T742" i="4"/>
  <c r="V742" i="4"/>
  <c r="T597" i="4"/>
  <c r="V597" i="4"/>
  <c r="T415" i="4"/>
  <c r="V415" i="4"/>
  <c r="T344" i="4"/>
  <c r="V344" i="4"/>
  <c r="T626" i="4"/>
  <c r="V626" i="4"/>
  <c r="T444" i="4"/>
  <c r="V444" i="4"/>
  <c r="T357" i="4"/>
  <c r="V357" i="4"/>
  <c r="T584" i="4"/>
  <c r="V584" i="4"/>
  <c r="T399" i="4"/>
  <c r="V399" i="4"/>
  <c r="T247" i="4"/>
  <c r="V247" i="4"/>
  <c r="T502" i="4"/>
  <c r="V502" i="4"/>
  <c r="T184" i="4"/>
  <c r="V184" i="4"/>
  <c r="T49" i="4"/>
  <c r="V49" i="4"/>
  <c r="T41" i="4"/>
  <c r="V41" i="4"/>
  <c r="T914" i="4"/>
  <c r="V914" i="4"/>
  <c r="T992" i="4"/>
  <c r="V992" i="4"/>
  <c r="T815" i="4"/>
  <c r="V815" i="4"/>
  <c r="T962" i="4"/>
  <c r="V962" i="4"/>
  <c r="T793" i="4"/>
  <c r="V793" i="4"/>
  <c r="T761" i="4"/>
  <c r="V761" i="4"/>
  <c r="T950" i="4"/>
  <c r="V950" i="4"/>
  <c r="T754" i="4"/>
  <c r="V754" i="4"/>
  <c r="T665" i="4"/>
  <c r="V665" i="4"/>
  <c r="T520" i="4"/>
  <c r="V520" i="4"/>
  <c r="T374" i="4"/>
  <c r="V374" i="4"/>
  <c r="T727" i="4"/>
  <c r="V727" i="4"/>
  <c r="T588" i="4"/>
  <c r="V588" i="4"/>
  <c r="T417" i="4"/>
  <c r="V417" i="4"/>
  <c r="T348" i="4"/>
  <c r="V348" i="4"/>
  <c r="T604" i="4"/>
  <c r="V604" i="4"/>
  <c r="T340" i="4"/>
  <c r="V340" i="4"/>
  <c r="T182" i="4"/>
  <c r="V182" i="4"/>
  <c r="T118" i="4"/>
  <c r="V118" i="4"/>
  <c r="T653" i="4"/>
  <c r="V653" i="4"/>
  <c r="T363" i="4"/>
  <c r="V363" i="4"/>
  <c r="T21" i="4"/>
  <c r="V21" i="4"/>
  <c r="T985" i="4"/>
  <c r="V985" i="4"/>
  <c r="T843" i="4"/>
  <c r="V843" i="4"/>
  <c r="T958" i="4"/>
  <c r="V958" i="4"/>
  <c r="T784" i="4"/>
  <c r="V784" i="4"/>
  <c r="T752" i="4"/>
  <c r="V752" i="4"/>
  <c r="T798" i="4"/>
  <c r="V798" i="4"/>
  <c r="T814" i="4"/>
  <c r="V814" i="4"/>
  <c r="T605" i="4"/>
  <c r="V605" i="4"/>
  <c r="T440" i="4"/>
  <c r="V440" i="4"/>
  <c r="T648" i="4"/>
  <c r="V648" i="4"/>
  <c r="T492" i="4"/>
  <c r="V492" i="4"/>
  <c r="T362" i="4"/>
  <c r="V362" i="4"/>
  <c r="T706" i="4"/>
  <c r="V706" i="4"/>
  <c r="T546" i="4"/>
  <c r="V546" i="4"/>
  <c r="T367" i="4"/>
  <c r="V367" i="4"/>
  <c r="T223" i="4"/>
  <c r="V223" i="4"/>
  <c r="T141" i="4"/>
  <c r="V141" i="4"/>
  <c r="T77" i="4"/>
  <c r="V77" i="4"/>
  <c r="T334" i="4"/>
  <c r="V334" i="4"/>
  <c r="T281" i="4"/>
  <c r="V281" i="4"/>
  <c r="T548" i="4"/>
  <c r="V548" i="4"/>
  <c r="T642" i="4"/>
  <c r="V642" i="4"/>
  <c r="T180" i="4"/>
  <c r="V180" i="4"/>
  <c r="T85" i="4"/>
  <c r="V85" i="4"/>
  <c r="T335" i="4"/>
  <c r="V335" i="4"/>
  <c r="T133" i="4"/>
  <c r="V133" i="4"/>
  <c r="T29" i="4"/>
  <c r="V29" i="4"/>
  <c r="T89" i="4"/>
  <c r="V89" i="4"/>
  <c r="T972" i="4"/>
  <c r="V972" i="4"/>
  <c r="T978" i="4"/>
  <c r="V978" i="4"/>
  <c r="T355" i="4"/>
  <c r="V355" i="4"/>
  <c r="T674" i="4"/>
  <c r="V674" i="4"/>
  <c r="T144" i="4"/>
  <c r="V144" i="4"/>
  <c r="T241" i="4"/>
  <c r="V241" i="4"/>
  <c r="T73" i="4"/>
  <c r="V73" i="4"/>
  <c r="T625" i="4"/>
  <c r="V625" i="4"/>
  <c r="T807" i="4"/>
  <c r="V807" i="4"/>
  <c r="T28" i="4"/>
  <c r="V28" i="4"/>
  <c r="T462" i="4"/>
  <c r="V462" i="4"/>
  <c r="T610" i="4"/>
  <c r="V610" i="4"/>
  <c r="T321" i="4"/>
  <c r="V321" i="4"/>
  <c r="T154" i="4"/>
  <c r="V154" i="4"/>
  <c r="T90" i="4"/>
  <c r="V90" i="4"/>
  <c r="T632" i="4"/>
  <c r="V632" i="4"/>
  <c r="T411" i="4"/>
  <c r="V411" i="4"/>
  <c r="T142" i="4"/>
  <c r="V142" i="4"/>
  <c r="T67" i="4"/>
  <c r="V67" i="4"/>
  <c r="T291" i="4"/>
  <c r="V291" i="4"/>
  <c r="T132" i="4"/>
  <c r="V132" i="4"/>
  <c r="T58" i="4"/>
  <c r="V58" i="4"/>
  <c r="T954" i="4"/>
  <c r="V954" i="4"/>
  <c r="T598" i="4"/>
  <c r="V598" i="4"/>
  <c r="T542" i="4"/>
  <c r="V542" i="4"/>
  <c r="T329" i="4"/>
  <c r="V329" i="4"/>
  <c r="T869" i="4"/>
  <c r="V869" i="4"/>
  <c r="T137" i="4"/>
  <c r="V137" i="4"/>
  <c r="T124" i="4"/>
  <c r="V124" i="4"/>
  <c r="T271" i="4"/>
  <c r="V271" i="4"/>
  <c r="T64" i="4"/>
  <c r="V64" i="4"/>
  <c r="T257" i="4"/>
  <c r="V257" i="4"/>
  <c r="T283" i="4"/>
  <c r="V283" i="4"/>
  <c r="T20" i="4"/>
  <c r="V20" i="4"/>
  <c r="T249" i="4"/>
  <c r="V249" i="4"/>
  <c r="T161" i="4"/>
  <c r="V161" i="4"/>
  <c r="T97" i="4"/>
  <c r="V97" i="4"/>
  <c r="T576" i="4"/>
  <c r="V576" i="4"/>
  <c r="T383" i="4"/>
  <c r="V383" i="4"/>
  <c r="T319" i="4"/>
  <c r="V319" i="4"/>
  <c r="T135" i="4"/>
  <c r="V135" i="4"/>
  <c r="T351" i="4"/>
  <c r="V351" i="4"/>
  <c r="T301" i="4"/>
  <c r="V301" i="4"/>
  <c r="T114" i="4"/>
  <c r="V114" i="4"/>
  <c r="T303" i="4"/>
  <c r="V303" i="4"/>
  <c r="T694" i="4"/>
  <c r="V694" i="4"/>
  <c r="T779" i="4"/>
  <c r="V779" i="4"/>
  <c r="T726" i="4"/>
  <c r="V726" i="4"/>
  <c r="T787" i="4"/>
  <c r="V787" i="4"/>
  <c r="T759" i="4"/>
  <c r="V759" i="4"/>
  <c r="T136" i="4"/>
  <c r="V136" i="4"/>
  <c r="T205" i="4"/>
  <c r="V205" i="4"/>
  <c r="T140" i="4"/>
  <c r="V140" i="4"/>
  <c r="T808" i="4"/>
  <c r="V808" i="4"/>
  <c r="T510" i="4"/>
  <c r="V510" i="4"/>
  <c r="T143" i="4"/>
  <c r="V143" i="4"/>
  <c r="T79" i="4"/>
  <c r="V79" i="4"/>
  <c r="T560" i="4"/>
  <c r="V560" i="4"/>
  <c r="T372" i="4"/>
  <c r="V372" i="4"/>
  <c r="T131" i="4"/>
  <c r="V131" i="4"/>
  <c r="T32" i="4"/>
  <c r="V32" i="4"/>
  <c r="T146" i="4"/>
  <c r="V146" i="4"/>
  <c r="T68" i="4"/>
  <c r="V68" i="4"/>
  <c r="T1002" i="4"/>
  <c r="V1002" i="4"/>
  <c r="T997" i="4"/>
  <c r="V997" i="4"/>
  <c r="T695" i="4"/>
  <c r="V695" i="4"/>
  <c r="T617" i="4"/>
  <c r="V617" i="4"/>
  <c r="T743" i="4"/>
  <c r="V743" i="4"/>
  <c r="T436" i="4"/>
  <c r="V436" i="4"/>
  <c r="T924" i="4"/>
  <c r="V924" i="4"/>
  <c r="T698" i="4"/>
  <c r="V698" i="4"/>
  <c r="T862" i="4"/>
  <c r="V862" i="4"/>
  <c r="T391" i="4"/>
  <c r="V391" i="4"/>
  <c r="T120" i="4"/>
  <c r="V120" i="4"/>
  <c r="T92" i="4"/>
  <c r="V92" i="4"/>
  <c r="T345" i="4"/>
  <c r="V345" i="4"/>
  <c r="V6" i="4"/>
  <c r="U702" i="4"/>
  <c r="U568" i="4"/>
  <c r="U365" i="4"/>
  <c r="U108" i="4"/>
  <c r="U802" i="4"/>
  <c r="U556" i="4"/>
  <c r="U534" i="4"/>
  <c r="U745" i="4"/>
  <c r="U406" i="4"/>
  <c r="U342" i="4"/>
  <c r="U380" i="4"/>
  <c r="U419" i="4"/>
  <c r="U661" i="4"/>
  <c r="U558" i="4"/>
  <c r="U169" i="4"/>
  <c r="U679" i="4"/>
  <c r="U910" i="4"/>
  <c r="U758" i="4"/>
  <c r="U620" i="4"/>
  <c r="U460" i="4"/>
  <c r="U364" i="4"/>
  <c r="U368" i="4"/>
  <c r="U803" i="4"/>
  <c r="U46" i="4"/>
  <c r="U484" i="4"/>
  <c r="U217" i="4"/>
  <c r="U998" i="4"/>
  <c r="U604" i="4"/>
  <c r="U598" i="4"/>
  <c r="U869" i="4"/>
  <c r="U862" i="4"/>
  <c r="U931" i="4"/>
  <c r="U984" i="4"/>
  <c r="U911" i="4"/>
  <c r="U873" i="4"/>
  <c r="U860" i="4"/>
  <c r="U856" i="4"/>
  <c r="U836" i="4"/>
  <c r="U681" i="4"/>
  <c r="U575" i="4"/>
  <c r="U543" i="4"/>
  <c r="U577" i="4"/>
  <c r="U477" i="4"/>
  <c r="U414" i="4"/>
  <c r="U487" i="4"/>
  <c r="U517" i="4"/>
  <c r="U412" i="4"/>
  <c r="U433" i="4"/>
  <c r="U272" i="4"/>
  <c r="U206" i="4"/>
  <c r="U278" i="4"/>
  <c r="U17" i="4"/>
  <c r="U999" i="4"/>
  <c r="U943" i="4"/>
  <c r="U991" i="4"/>
  <c r="U888" i="4"/>
  <c r="U874" i="4"/>
  <c r="U693" i="4"/>
  <c r="U692" i="4"/>
  <c r="U640" i="4"/>
  <c r="U536" i="4"/>
  <c r="U491" i="4"/>
  <c r="U503" i="4"/>
  <c r="U530" i="4"/>
  <c r="U416" i="4"/>
  <c r="U449" i="4"/>
  <c r="U286" i="4"/>
  <c r="U294" i="4"/>
  <c r="U57" i="4"/>
  <c r="U948" i="4"/>
  <c r="U881" i="4"/>
  <c r="U825" i="4"/>
  <c r="U816" i="4"/>
  <c r="U717" i="4"/>
  <c r="U728" i="4"/>
  <c r="U612" i="4"/>
  <c r="U571" i="4"/>
  <c r="U539" i="4"/>
  <c r="U607" i="4"/>
  <c r="U474" i="4"/>
  <c r="U418" i="4"/>
  <c r="U473" i="4"/>
  <c r="U545" i="4"/>
  <c r="U469" i="4"/>
  <c r="U615" i="4"/>
  <c r="U447" i="4"/>
  <c r="U284" i="4"/>
  <c r="U282" i="4"/>
  <c r="U216" i="4"/>
  <c r="U292" i="4"/>
  <c r="U27" i="4"/>
  <c r="U963" i="4"/>
  <c r="U955" i="4"/>
  <c r="U975" i="4"/>
  <c r="U833" i="4"/>
  <c r="U829" i="4"/>
  <c r="U938" i="4"/>
  <c r="U701" i="4"/>
  <c r="U696" i="4"/>
  <c r="U659" i="4"/>
  <c r="U596" i="4"/>
  <c r="U631" i="4"/>
  <c r="U443" i="4"/>
  <c r="U471" i="4"/>
  <c r="U482" i="4"/>
  <c r="U408" i="4"/>
  <c r="U463" i="4"/>
  <c r="U274" i="4"/>
  <c r="U210" i="4"/>
  <c r="U236" i="4"/>
  <c r="U264" i="4"/>
  <c r="U326" i="4"/>
  <c r="U196" i="4"/>
  <c r="U53" i="4"/>
  <c r="U31" i="4"/>
  <c r="U886" i="4"/>
  <c r="U977" i="4"/>
  <c r="U826" i="4"/>
  <c r="U866" i="4"/>
  <c r="U789" i="4"/>
  <c r="U757" i="4"/>
  <c r="U806" i="4"/>
  <c r="U746" i="4"/>
  <c r="U601" i="4"/>
  <c r="U424" i="4"/>
  <c r="U353" i="4"/>
  <c r="U641" i="4"/>
  <c r="U476" i="4"/>
  <c r="U687" i="4"/>
  <c r="U496" i="4"/>
  <c r="U261" i="4"/>
  <c r="U155" i="4"/>
  <c r="U91" i="4"/>
  <c r="U638" i="4"/>
  <c r="U47" i="4"/>
  <c r="U882" i="4"/>
  <c r="U976" i="4"/>
  <c r="U822" i="4"/>
  <c r="U917" i="4"/>
  <c r="U788" i="4"/>
  <c r="U756" i="4"/>
  <c r="U790" i="4"/>
  <c r="U714" i="4"/>
  <c r="U574" i="4"/>
  <c r="U392" i="4"/>
  <c r="U327" i="4"/>
  <c r="U594" i="4"/>
  <c r="U405" i="4"/>
  <c r="U341" i="4"/>
  <c r="U516" i="4"/>
  <c r="U381" i="4"/>
  <c r="U207" i="4"/>
  <c r="U438" i="4"/>
  <c r="U39" i="4"/>
  <c r="U33" i="4"/>
  <c r="U14" i="4"/>
  <c r="U863" i="4"/>
  <c r="U969" i="4"/>
  <c r="U899" i="4"/>
  <c r="U903" i="4"/>
  <c r="U785" i="4"/>
  <c r="U753" i="4"/>
  <c r="U738" i="4"/>
  <c r="U637" i="4"/>
  <c r="U456" i="4"/>
  <c r="U358" i="4"/>
  <c r="U396" i="4"/>
  <c r="U332" i="4"/>
  <c r="U293" i="4"/>
  <c r="U166" i="4"/>
  <c r="U102" i="4"/>
  <c r="U645" i="4"/>
  <c r="U233" i="4"/>
  <c r="U1004" i="4"/>
  <c r="U961" i="4"/>
  <c r="U945" i="4"/>
  <c r="U872" i="4"/>
  <c r="U776" i="4"/>
  <c r="U741" i="4"/>
  <c r="U782" i="4"/>
  <c r="U722" i="4"/>
  <c r="U590" i="4"/>
  <c r="U325" i="4"/>
  <c r="U616" i="4"/>
  <c r="U409" i="4"/>
  <c r="U346" i="4"/>
  <c r="U668" i="4"/>
  <c r="U452" i="4"/>
  <c r="U338" i="4"/>
  <c r="U195" i="4"/>
  <c r="U125" i="4"/>
  <c r="U715" i="4"/>
  <c r="U388" i="4"/>
  <c r="U189" i="4"/>
  <c r="U518" i="4"/>
  <c r="U606" i="4"/>
  <c r="U163" i="4"/>
  <c r="U71" i="4"/>
  <c r="U269" i="4"/>
  <c r="U119" i="4"/>
  <c r="U40" i="4"/>
  <c r="U876" i="4"/>
  <c r="U851" i="4"/>
  <c r="U942" i="4"/>
  <c r="U994" i="4"/>
  <c r="U379" i="4"/>
  <c r="U56" i="4"/>
  <c r="U211" i="4"/>
  <c r="U221" i="4"/>
  <c r="U375" i="4"/>
  <c r="U871" i="4"/>
  <c r="U289" i="4"/>
  <c r="U16" i="4"/>
  <c r="U537" i="4"/>
  <c r="U265" i="4"/>
  <c r="U138" i="4"/>
  <c r="U74" i="4"/>
  <c r="U538" i="4"/>
  <c r="U323" i="4"/>
  <c r="U117" i="4"/>
  <c r="U42" i="4"/>
  <c r="U255" i="4"/>
  <c r="U115" i="4"/>
  <c r="U8" i="4"/>
  <c r="U981" i="4"/>
  <c r="U988" i="4"/>
  <c r="U974" i="4"/>
  <c r="U795" i="4"/>
  <c r="U775" i="4"/>
  <c r="U48" i="4"/>
  <c r="U735" i="4"/>
  <c r="U12" i="4"/>
  <c r="U387" i="4"/>
  <c r="U112" i="4"/>
  <c r="U630" i="4"/>
  <c r="U24" i="4"/>
  <c r="U219" i="4"/>
  <c r="U145" i="4"/>
  <c r="U81" i="4"/>
  <c r="U366" i="4"/>
  <c r="U253" i="4"/>
  <c r="U116" i="4"/>
  <c r="U287" i="4"/>
  <c r="U237" i="4"/>
  <c r="U94" i="4"/>
  <c r="U153" i="4"/>
  <c r="U500" i="4"/>
  <c r="U747" i="4"/>
  <c r="U621" i="4"/>
  <c r="U478" i="4"/>
  <c r="U570" i="4"/>
  <c r="U38" i="4"/>
  <c r="U168" i="4"/>
  <c r="U949" i="4"/>
  <c r="U361" i="4"/>
  <c r="U176" i="4"/>
  <c r="U127" i="4"/>
  <c r="U63" i="4"/>
  <c r="U528" i="4"/>
  <c r="U181" i="4"/>
  <c r="U98" i="4"/>
  <c r="U194" i="4"/>
  <c r="U126" i="4"/>
  <c r="U34" i="4"/>
  <c r="U965" i="4"/>
  <c r="U973" i="4"/>
  <c r="U470" i="4"/>
  <c r="U273" i="4"/>
  <c r="U152" i="4"/>
  <c r="U215" i="4"/>
  <c r="U88" i="4"/>
  <c r="U662" i="4"/>
  <c r="U1005" i="4"/>
  <c r="U76" i="4"/>
  <c r="U944" i="4"/>
  <c r="U968" i="4"/>
  <c r="U895" i="4"/>
  <c r="U849" i="4"/>
  <c r="U844" i="4"/>
  <c r="U817" i="4"/>
  <c r="U820" i="4"/>
  <c r="U708" i="4"/>
  <c r="U567" i="4"/>
  <c r="U724" i="4"/>
  <c r="U522" i="4"/>
  <c r="U458" i="4"/>
  <c r="U647" i="4"/>
  <c r="U441" i="4"/>
  <c r="U663" i="4"/>
  <c r="U466" i="4"/>
  <c r="U557" i="4"/>
  <c r="U320" i="4"/>
  <c r="U256" i="4"/>
  <c r="U316" i="4"/>
  <c r="U224" i="4"/>
  <c r="U260" i="4"/>
  <c r="U61" i="4"/>
  <c r="U983" i="4"/>
  <c r="U927" i="4"/>
  <c r="U909" i="4"/>
  <c r="U865" i="4"/>
  <c r="U813" i="4"/>
  <c r="U677" i="4"/>
  <c r="U684" i="4"/>
  <c r="U624" i="4"/>
  <c r="U635" i="4"/>
  <c r="U475" i="4"/>
  <c r="U457" i="4"/>
  <c r="U515" i="4"/>
  <c r="U553" i="4"/>
  <c r="U431" i="4"/>
  <c r="U268" i="4"/>
  <c r="U276" i="4"/>
  <c r="U996" i="4"/>
  <c r="U939" i="4"/>
  <c r="U908" i="4"/>
  <c r="U900" i="4"/>
  <c r="U737" i="4"/>
  <c r="U705" i="4"/>
  <c r="U660" i="4"/>
  <c r="U563" i="4"/>
  <c r="U655" i="4"/>
  <c r="U591" i="4"/>
  <c r="U410" i="4"/>
  <c r="U455" i="4"/>
  <c r="U514" i="4"/>
  <c r="U453" i="4"/>
  <c r="U529" i="4"/>
  <c r="U214" i="4"/>
  <c r="U238" i="4"/>
  <c r="U266" i="4"/>
  <c r="U200" i="4"/>
  <c r="U246" i="4"/>
  <c r="U35" i="4"/>
  <c r="U923" i="4"/>
  <c r="U912" i="4"/>
  <c r="U926" i="4"/>
  <c r="U959" i="4"/>
  <c r="U884" i="4"/>
  <c r="U736" i="4"/>
  <c r="U685" i="4"/>
  <c r="U688" i="4"/>
  <c r="U643" i="4"/>
  <c r="U532" i="4"/>
  <c r="U523" i="4"/>
  <c r="U427" i="4"/>
  <c r="U425" i="4"/>
  <c r="U467" i="4"/>
  <c r="U573" i="4"/>
  <c r="U322" i="4"/>
  <c r="U258" i="4"/>
  <c r="U318" i="4"/>
  <c r="U312" i="4"/>
  <c r="U248" i="4"/>
  <c r="U308" i="4"/>
  <c r="U19" i="4"/>
  <c r="U15" i="4"/>
  <c r="U10" i="4"/>
  <c r="U855" i="4"/>
  <c r="U960" i="4"/>
  <c r="U906" i="4"/>
  <c r="U859" i="4"/>
  <c r="U781" i="4"/>
  <c r="U749" i="4"/>
  <c r="U794" i="4"/>
  <c r="U731" i="4"/>
  <c r="U582" i="4"/>
  <c r="U401" i="4"/>
  <c r="U337" i="4"/>
  <c r="U609" i="4"/>
  <c r="U428" i="4"/>
  <c r="U664" i="4"/>
  <c r="U400" i="4"/>
  <c r="U231" i="4"/>
  <c r="U139" i="4"/>
  <c r="U75" i="4"/>
  <c r="U512" i="4"/>
  <c r="U43" i="4"/>
  <c r="U853" i="4"/>
  <c r="U953" i="4"/>
  <c r="U937" i="4"/>
  <c r="U827" i="4"/>
  <c r="U780" i="4"/>
  <c r="U748" i="4"/>
  <c r="U774" i="4"/>
  <c r="U669" i="4"/>
  <c r="U490" i="4"/>
  <c r="U376" i="4"/>
  <c r="U739" i="4"/>
  <c r="U564" i="4"/>
  <c r="U389" i="4"/>
  <c r="U682" i="4"/>
  <c r="U486" i="4"/>
  <c r="U354" i="4"/>
  <c r="U589" i="4"/>
  <c r="U297" i="4"/>
  <c r="U23" i="4"/>
  <c r="U59" i="4"/>
  <c r="U26" i="4"/>
  <c r="U846" i="4"/>
  <c r="U925" i="4"/>
  <c r="U878" i="4"/>
  <c r="U823" i="4"/>
  <c r="U777" i="4"/>
  <c r="U786" i="4"/>
  <c r="U710" i="4"/>
  <c r="U622" i="4"/>
  <c r="U652" i="4"/>
  <c r="U508" i="4"/>
  <c r="U841" i="4"/>
  <c r="U263" i="4"/>
  <c r="U150" i="4"/>
  <c r="U86" i="4"/>
  <c r="U578" i="4"/>
  <c r="U13" i="4"/>
  <c r="U890" i="4"/>
  <c r="U905" i="4"/>
  <c r="U946" i="4"/>
  <c r="U800" i="4"/>
  <c r="U768" i="4"/>
  <c r="U713" i="4"/>
  <c r="U766" i="4"/>
  <c r="U810" i="4"/>
  <c r="U580" i="4"/>
  <c r="U394" i="4"/>
  <c r="U330" i="4"/>
  <c r="U614" i="4"/>
  <c r="U413" i="4"/>
  <c r="U279" i="4"/>
  <c r="U173" i="4"/>
  <c r="U109" i="4"/>
  <c r="U562" i="4"/>
  <c r="U356" i="4"/>
  <c r="U650" i="4"/>
  <c r="U398" i="4"/>
  <c r="U285" i="4"/>
  <c r="U130" i="4"/>
  <c r="U259" i="4"/>
  <c r="U178" i="4"/>
  <c r="U100" i="4"/>
  <c r="U666" i="4"/>
  <c r="U763" i="4"/>
  <c r="U767" i="4"/>
  <c r="U847" i="4"/>
  <c r="U602" i="4"/>
  <c r="U156" i="4"/>
  <c r="U275" i="4"/>
  <c r="U80" i="4"/>
  <c r="U446" i="4"/>
  <c r="U299" i="4"/>
  <c r="U343" i="4"/>
  <c r="U468" i="4"/>
  <c r="U183" i="4"/>
  <c r="U122" i="4"/>
  <c r="U703" i="4"/>
  <c r="U384" i="4"/>
  <c r="U187" i="4"/>
  <c r="U103" i="4"/>
  <c r="U30" i="4"/>
  <c r="U165" i="4"/>
  <c r="U82" i="4"/>
  <c r="U307" i="4"/>
  <c r="U934" i="4"/>
  <c r="U966" i="4"/>
  <c r="U751" i="4"/>
  <c r="U480" i="4"/>
  <c r="U430" i="4"/>
  <c r="U227" i="4"/>
  <c r="U36" i="4"/>
  <c r="U691" i="4"/>
  <c r="U956" i="4"/>
  <c r="U867" i="4"/>
  <c r="U213" i="4"/>
  <c r="U371" i="4"/>
  <c r="U203" i="4"/>
  <c r="U129" i="4"/>
  <c r="U65" i="4"/>
  <c r="U464" i="4"/>
  <c r="U317" i="4"/>
  <c r="U174" i="4"/>
  <c r="U99" i="4"/>
  <c r="U209" i="4"/>
  <c r="U164" i="4"/>
  <c r="U69" i="4"/>
  <c r="U52" i="4"/>
  <c r="U982" i="4"/>
  <c r="U397" i="4"/>
  <c r="U554" i="4"/>
  <c r="U305" i="4"/>
  <c r="U331" i="4"/>
  <c r="U339" i="4"/>
  <c r="U990" i="4"/>
  <c r="U393" i="4"/>
  <c r="U267" i="4"/>
  <c r="U723" i="4"/>
  <c r="U111" i="4"/>
  <c r="U729" i="4"/>
  <c r="U454" i="4"/>
  <c r="U167" i="4"/>
  <c r="U78" i="4"/>
  <c r="U336" i="4"/>
  <c r="U101" i="4"/>
  <c r="U121" i="4"/>
  <c r="U887" i="4"/>
  <c r="U783" i="4"/>
  <c r="U197" i="4"/>
  <c r="U835" i="4"/>
  <c r="U128" i="4"/>
  <c r="U186" i="4"/>
  <c r="U225" i="4"/>
  <c r="U96" i="4"/>
  <c r="U690" i="4"/>
  <c r="U902" i="4"/>
  <c r="U898" i="4"/>
  <c r="U928" i="4"/>
  <c r="U952" i="4"/>
  <c r="U893" i="4"/>
  <c r="U832" i="4"/>
  <c r="U828" i="4"/>
  <c r="U935" i="4"/>
  <c r="U812" i="4"/>
  <c r="U595" i="4"/>
  <c r="U559" i="4"/>
  <c r="U740" i="4"/>
  <c r="U507" i="4"/>
  <c r="U442" i="4"/>
  <c r="U541" i="4"/>
  <c r="U423" i="4"/>
  <c r="U569" i="4"/>
  <c r="U450" i="4"/>
  <c r="U497" i="4"/>
  <c r="U304" i="4"/>
  <c r="U240" i="4"/>
  <c r="U270" i="4"/>
  <c r="U208" i="4"/>
  <c r="U37" i="4"/>
  <c r="U979" i="4"/>
  <c r="U967" i="4"/>
  <c r="U940" i="4"/>
  <c r="U892" i="4"/>
  <c r="U848" i="4"/>
  <c r="U809" i="4"/>
  <c r="U712" i="4"/>
  <c r="U676" i="4"/>
  <c r="U608" i="4"/>
  <c r="U561" i="4"/>
  <c r="U461" i="4"/>
  <c r="U439" i="4"/>
  <c r="U501" i="4"/>
  <c r="U513" i="4"/>
  <c r="U218" i="4"/>
  <c r="U220" i="4"/>
  <c r="U230" i="4"/>
  <c r="U980" i="4"/>
  <c r="U913" i="4"/>
  <c r="U933" i="4"/>
  <c r="U852" i="4"/>
  <c r="U720" i="4"/>
  <c r="U689" i="4"/>
  <c r="U644" i="4"/>
  <c r="U587" i="4"/>
  <c r="U555" i="4"/>
  <c r="U639" i="4"/>
  <c r="U651" i="4"/>
  <c r="U445" i="4"/>
  <c r="U581" i="4"/>
  <c r="U499" i="4"/>
  <c r="U437" i="4"/>
  <c r="U511" i="4"/>
  <c r="U198" i="4"/>
  <c r="U314" i="4"/>
  <c r="U250" i="4"/>
  <c r="U328" i="4"/>
  <c r="U228" i="4"/>
  <c r="U6" i="4"/>
  <c r="S1010" i="4"/>
  <c r="S1009" i="4"/>
  <c r="S1008" i="4"/>
  <c r="C38" i="4" s="1"/>
  <c r="G38" i="1" s="1"/>
  <c r="S1007" i="4"/>
  <c r="B38" i="4" s="1"/>
  <c r="F38" i="1" s="1"/>
  <c r="U987" i="4"/>
  <c r="U896" i="4"/>
  <c r="U904" i="4"/>
  <c r="U861" i="4"/>
  <c r="U840" i="4"/>
  <c r="U732" i="4"/>
  <c r="U744" i="4"/>
  <c r="U680" i="4"/>
  <c r="U627" i="4"/>
  <c r="U667" i="4"/>
  <c r="U509" i="4"/>
  <c r="U565" i="4"/>
  <c r="U585" i="4"/>
  <c r="U451" i="4"/>
  <c r="U527" i="4"/>
  <c r="U306" i="4"/>
  <c r="U242" i="4"/>
  <c r="U300" i="4"/>
  <c r="U296" i="4"/>
  <c r="U232" i="4"/>
  <c r="U262" i="4"/>
  <c r="U51" i="4"/>
  <c r="U22" i="4"/>
  <c r="U1003" i="4"/>
  <c r="U831" i="4"/>
  <c r="U901" i="4"/>
  <c r="U941" i="4"/>
  <c r="U805" i="4"/>
  <c r="U773" i="4"/>
  <c r="U734" i="4"/>
  <c r="U778" i="4"/>
  <c r="U709" i="4"/>
  <c r="U552" i="4"/>
  <c r="U385" i="4"/>
  <c r="U311" i="4"/>
  <c r="U572" i="4"/>
  <c r="U313" i="4"/>
  <c r="U593" i="4"/>
  <c r="U382" i="4"/>
  <c r="U185" i="4"/>
  <c r="U123" i="4"/>
  <c r="U707" i="4"/>
  <c r="U448" i="4"/>
  <c r="U25" i="4"/>
  <c r="U818" i="4"/>
  <c r="U894" i="4"/>
  <c r="U885" i="4"/>
  <c r="U804" i="4"/>
  <c r="U772" i="4"/>
  <c r="U970" i="4"/>
  <c r="U654" i="4"/>
  <c r="U472" i="4"/>
  <c r="U360" i="4"/>
  <c r="U658" i="4"/>
  <c r="U524" i="4"/>
  <c r="U373" i="4"/>
  <c r="U657" i="4"/>
  <c r="U422" i="4"/>
  <c r="U277" i="4"/>
  <c r="U533" i="4"/>
  <c r="U175" i="4"/>
  <c r="U7" i="4"/>
  <c r="U18" i="4"/>
  <c r="U1006" i="4"/>
  <c r="U811" i="4"/>
  <c r="U879" i="4"/>
  <c r="U838" i="4"/>
  <c r="U801" i="4"/>
  <c r="U769" i="4"/>
  <c r="U719" i="4"/>
  <c r="U770" i="4"/>
  <c r="U730" i="4"/>
  <c r="U566" i="4"/>
  <c r="U390" i="4"/>
  <c r="U309" i="4"/>
  <c r="U618" i="4"/>
  <c r="U229" i="4"/>
  <c r="U134" i="4"/>
  <c r="U60" i="4"/>
  <c r="U498" i="4"/>
  <c r="U9" i="4"/>
  <c r="U857" i="4"/>
  <c r="U858" i="4"/>
  <c r="U870" i="4"/>
  <c r="U792" i="4"/>
  <c r="U760" i="4"/>
  <c r="U875" i="4"/>
  <c r="U750" i="4"/>
  <c r="U633" i="4"/>
  <c r="U488" i="4"/>
  <c r="U725" i="4"/>
  <c r="U550" i="4"/>
  <c r="U378" i="4"/>
  <c r="U837" i="4"/>
  <c r="U600" i="4"/>
  <c r="U386" i="4"/>
  <c r="U245" i="4"/>
  <c r="U157" i="4"/>
  <c r="U93" i="4"/>
  <c r="U403" i="4"/>
  <c r="U333" i="4"/>
  <c r="U636" i="4"/>
  <c r="U377" i="4"/>
  <c r="U193" i="4"/>
  <c r="U110" i="4"/>
  <c r="U711" i="4"/>
  <c r="U158" i="4"/>
  <c r="U83" i="4"/>
  <c r="U50" i="4"/>
  <c r="U989" i="4"/>
  <c r="U678" i="4"/>
  <c r="U613" i="4"/>
  <c r="U432" i="4"/>
  <c r="U791" i="4"/>
  <c r="U239" i="4"/>
  <c r="U957" i="4"/>
  <c r="U315" i="4"/>
  <c r="U634" i="4"/>
  <c r="U70" i="4"/>
  <c r="U350" i="4"/>
  <c r="U170" i="4"/>
  <c r="U106" i="4"/>
  <c r="U646" i="4"/>
  <c r="U370" i="4"/>
  <c r="U162" i="4"/>
  <c r="U84" i="4"/>
  <c r="U352" i="4"/>
  <c r="U151" i="4"/>
  <c r="U62" i="4"/>
  <c r="U191" i="4"/>
  <c r="U819" i="4"/>
  <c r="U755" i="4"/>
  <c r="U586" i="4"/>
  <c r="U347" i="4"/>
  <c r="U199" i="4"/>
  <c r="U201" i="4"/>
  <c r="U72" i="4"/>
  <c r="U526" i="4"/>
  <c r="U407" i="4"/>
  <c r="U104" i="4"/>
  <c r="U349" i="4"/>
  <c r="U177" i="4"/>
  <c r="U113" i="4"/>
  <c r="U683" i="4"/>
  <c r="U420" i="4"/>
  <c r="U404" i="4"/>
  <c r="U149" i="4"/>
  <c r="U66" i="4"/>
  <c r="U670" i="4"/>
  <c r="U147" i="4"/>
  <c r="U105" i="4"/>
  <c r="U930" i="4"/>
  <c r="U936" i="4"/>
  <c r="U883" i="4"/>
  <c r="U839" i="4"/>
  <c r="U160" i="4"/>
  <c r="U190" i="4"/>
  <c r="U172" i="4"/>
  <c r="U235" i="4"/>
  <c r="U251" i="4"/>
  <c r="U159" i="4"/>
  <c r="U95" i="4"/>
  <c r="U672" i="4"/>
  <c r="U402" i="4"/>
  <c r="U148" i="4"/>
  <c r="U54" i="4"/>
  <c r="U179" i="4"/>
  <c r="U87" i="4"/>
  <c r="U44" i="4"/>
  <c r="U686" i="4"/>
  <c r="U771" i="4"/>
  <c r="U699" i="4"/>
  <c r="U915" i="4"/>
  <c r="U675" i="4"/>
  <c r="U919" i="4"/>
  <c r="U799" i="4"/>
  <c r="U243" i="4"/>
  <c r="U834" i="4"/>
  <c r="U359" i="4"/>
  <c r="U494" i="4"/>
  <c r="U1000" i="4"/>
  <c r="U929" i="4"/>
  <c r="U922" i="4"/>
  <c r="U891" i="4"/>
  <c r="U877" i="4"/>
  <c r="U868" i="4"/>
  <c r="U697" i="4"/>
  <c r="U583" i="4"/>
  <c r="U551" i="4"/>
  <c r="U619" i="4"/>
  <c r="U493" i="4"/>
  <c r="U426" i="4"/>
  <c r="U505" i="4"/>
  <c r="U531" i="4"/>
  <c r="U434" i="4"/>
  <c r="U479" i="4"/>
  <c r="U288" i="4"/>
  <c r="U222" i="4"/>
  <c r="U252" i="4"/>
  <c r="U324" i="4"/>
  <c r="U11" i="4"/>
  <c r="U947" i="4"/>
  <c r="U951" i="4"/>
  <c r="U921" i="4"/>
  <c r="U920" i="4"/>
  <c r="U907" i="4"/>
  <c r="U721" i="4"/>
  <c r="U700" i="4"/>
  <c r="U656" i="4"/>
  <c r="U592" i="4"/>
  <c r="U506" i="4"/>
  <c r="U521" i="4"/>
  <c r="U549" i="4"/>
  <c r="U485" i="4"/>
  <c r="U495" i="4"/>
  <c r="U202" i="4"/>
  <c r="U204" i="4"/>
  <c r="U188" i="4"/>
  <c r="U964" i="4"/>
  <c r="U897" i="4"/>
  <c r="U864" i="4"/>
  <c r="U824" i="4"/>
  <c r="U733" i="4"/>
  <c r="U673" i="4"/>
  <c r="U628" i="4"/>
  <c r="U579" i="4"/>
  <c r="U547" i="4"/>
  <c r="U623" i="4"/>
  <c r="U525" i="4"/>
  <c r="U429" i="4"/>
  <c r="U519" i="4"/>
  <c r="U599" i="4"/>
  <c r="U483" i="4"/>
  <c r="U421" i="4"/>
  <c r="U465" i="4"/>
  <c r="U302" i="4"/>
  <c r="U298" i="4"/>
  <c r="U234" i="4"/>
  <c r="U310" i="4"/>
  <c r="U55" i="4"/>
  <c r="U995" i="4"/>
  <c r="U971" i="4"/>
  <c r="U880" i="4"/>
  <c r="U916" i="4"/>
  <c r="U845" i="4"/>
  <c r="U821" i="4"/>
  <c r="U716" i="4"/>
  <c r="U704" i="4"/>
  <c r="U671" i="4"/>
  <c r="U611" i="4"/>
  <c r="U603" i="4"/>
  <c r="U459" i="4"/>
  <c r="U489" i="4"/>
  <c r="U535" i="4"/>
  <c r="U435" i="4"/>
  <c r="U481" i="4"/>
  <c r="U290" i="4"/>
  <c r="U226" i="4"/>
  <c r="U254" i="4"/>
  <c r="U280" i="4"/>
  <c r="U212" i="4"/>
  <c r="U244" i="4"/>
  <c r="U192" i="4"/>
  <c r="U45" i="4"/>
  <c r="U932" i="4"/>
  <c r="U1001" i="4"/>
  <c r="U854" i="4"/>
  <c r="U889" i="4"/>
  <c r="U797" i="4"/>
  <c r="U765" i="4"/>
  <c r="U986" i="4"/>
  <c r="U762" i="4"/>
  <c r="U629" i="4"/>
  <c r="U504" i="4"/>
  <c r="U369" i="4"/>
  <c r="U718" i="4"/>
  <c r="U544" i="4"/>
  <c r="U830" i="4"/>
  <c r="U540" i="4"/>
  <c r="U295" i="4"/>
  <c r="U171" i="4"/>
  <c r="U107" i="4"/>
  <c r="U649" i="4"/>
  <c r="U395" i="4"/>
  <c r="U918" i="4"/>
  <c r="U993" i="4"/>
  <c r="U850" i="4"/>
  <c r="U842" i="4"/>
  <c r="U796" i="4"/>
  <c r="U764" i="4"/>
  <c r="U742" i="4"/>
  <c r="U597" i="4"/>
  <c r="U415" i="4"/>
  <c r="U344" i="4"/>
  <c r="U626" i="4"/>
  <c r="U444" i="4"/>
  <c r="U357" i="4"/>
  <c r="U584" i="4"/>
  <c r="U399" i="4"/>
  <c r="U247" i="4"/>
  <c r="U502" i="4"/>
  <c r="U184" i="4"/>
  <c r="U49" i="4"/>
  <c r="U41" i="4"/>
  <c r="U914" i="4"/>
  <c r="U992" i="4"/>
  <c r="U815" i="4"/>
  <c r="U962" i="4"/>
  <c r="U793" i="4"/>
  <c r="U761" i="4"/>
  <c r="U950" i="4"/>
  <c r="U754" i="4"/>
  <c r="U665" i="4"/>
  <c r="U520" i="4"/>
  <c r="U374" i="4"/>
  <c r="U727" i="4"/>
  <c r="U588" i="4"/>
  <c r="U417" i="4"/>
  <c r="U348" i="4"/>
  <c r="U340" i="4"/>
  <c r="U182" i="4"/>
  <c r="U118" i="4"/>
  <c r="U653" i="4"/>
  <c r="U363" i="4"/>
  <c r="U21" i="4"/>
  <c r="U985" i="4"/>
  <c r="U843" i="4"/>
  <c r="U958" i="4"/>
  <c r="U784" i="4"/>
  <c r="U752" i="4"/>
  <c r="U798" i="4"/>
  <c r="U814" i="4"/>
  <c r="U605" i="4"/>
  <c r="U440" i="4"/>
  <c r="U648" i="4"/>
  <c r="U492" i="4"/>
  <c r="U362" i="4"/>
  <c r="U706" i="4"/>
  <c r="U546" i="4"/>
  <c r="U367" i="4"/>
  <c r="U223" i="4"/>
  <c r="U141" i="4"/>
  <c r="U77" i="4"/>
  <c r="U334" i="4"/>
  <c r="U281" i="4"/>
  <c r="U548" i="4"/>
  <c r="U642" i="4"/>
  <c r="U180" i="4"/>
  <c r="U85" i="4"/>
  <c r="U335" i="4"/>
  <c r="U133" i="4"/>
  <c r="U29" i="4"/>
  <c r="U89" i="4"/>
  <c r="U972" i="4"/>
  <c r="U978" i="4"/>
  <c r="U355" i="4"/>
  <c r="U674" i="4"/>
  <c r="U144" i="4"/>
  <c r="U241" i="4"/>
  <c r="U73" i="4"/>
  <c r="U625" i="4"/>
  <c r="U807" i="4"/>
  <c r="U28" i="4"/>
  <c r="U462" i="4"/>
  <c r="U610" i="4"/>
  <c r="U321" i="4"/>
  <c r="U154" i="4"/>
  <c r="U90" i="4"/>
  <c r="U632" i="4"/>
  <c r="U411" i="4"/>
  <c r="U142" i="4"/>
  <c r="U67" i="4"/>
  <c r="U291" i="4"/>
  <c r="U132" i="4"/>
  <c r="U58" i="4"/>
  <c r="U954" i="4"/>
  <c r="U542" i="4"/>
  <c r="U329" i="4"/>
  <c r="U137" i="4"/>
  <c r="U124" i="4"/>
  <c r="U271" i="4"/>
  <c r="U64" i="4"/>
  <c r="U257" i="4"/>
  <c r="U283" i="4"/>
  <c r="U20" i="4"/>
  <c r="U249" i="4"/>
  <c r="U161" i="4"/>
  <c r="U97" i="4"/>
  <c r="U576" i="4"/>
  <c r="U383" i="4"/>
  <c r="U319" i="4"/>
  <c r="U135" i="4"/>
  <c r="U351" i="4"/>
  <c r="U301" i="4"/>
  <c r="U114" i="4"/>
  <c r="U303" i="4"/>
  <c r="U694" i="4"/>
  <c r="U779" i="4"/>
  <c r="U726" i="4"/>
  <c r="U787" i="4"/>
  <c r="U759" i="4"/>
  <c r="U136" i="4"/>
  <c r="U205" i="4"/>
  <c r="U140" i="4"/>
  <c r="U808" i="4"/>
  <c r="U510" i="4"/>
  <c r="U143" i="4"/>
  <c r="U79" i="4"/>
  <c r="U560" i="4"/>
  <c r="U372" i="4"/>
  <c r="U131" i="4"/>
  <c r="U32" i="4"/>
  <c r="U146" i="4"/>
  <c r="U68" i="4"/>
  <c r="U1002" i="4"/>
  <c r="U997" i="4"/>
  <c r="U695" i="4"/>
  <c r="U617" i="4"/>
  <c r="U743" i="4"/>
  <c r="U436" i="4"/>
  <c r="U924" i="4"/>
  <c r="U698" i="4"/>
  <c r="U391" i="4"/>
  <c r="U120" i="4"/>
  <c r="U92" i="4"/>
  <c r="U345" i="4"/>
  <c r="T1010" i="4" l="1"/>
  <c r="T1009" i="4"/>
  <c r="T1008" i="4"/>
  <c r="C40" i="4" s="1"/>
  <c r="G39" i="1" s="1"/>
  <c r="T1007" i="4"/>
  <c r="B40" i="4" s="1"/>
  <c r="F39" i="1" s="1"/>
  <c r="U1009" i="4"/>
  <c r="U1008" i="4"/>
  <c r="C42" i="4" s="1"/>
  <c r="U1007" i="4"/>
  <c r="B42" i="4" s="1"/>
  <c r="U1010" i="4"/>
  <c r="F40" i="1" l="1"/>
  <c r="G40" i="1"/>
  <c r="V1010" i="4"/>
  <c r="V1009" i="4"/>
  <c r="V1007" i="4"/>
  <c r="B44" i="4" s="1"/>
  <c r="F41" i="1" s="1"/>
  <c r="V1008" i="4"/>
  <c r="C44" i="4" s="1"/>
  <c r="G41" i="1" s="1"/>
</calcChain>
</file>

<file path=xl/sharedStrings.xml><?xml version="1.0" encoding="utf-8"?>
<sst xmlns="http://schemas.openxmlformats.org/spreadsheetml/2006/main" count="205" uniqueCount="125">
  <si>
    <t xml:space="preserve">Benefits of High School Graduation </t>
  </si>
  <si>
    <t>Value of a High School Diploma</t>
  </si>
  <si>
    <t>Earnings</t>
  </si>
  <si>
    <t>Productivity</t>
  </si>
  <si>
    <t>No High School Diploma</t>
  </si>
  <si>
    <t>Productivity with Education Costs</t>
  </si>
  <si>
    <t>Annual Growth Rate in Earnings</t>
  </si>
  <si>
    <t>Productivity with Externalities</t>
  </si>
  <si>
    <t>Total (no high school diploma)</t>
  </si>
  <si>
    <t>Productivity with Externalities and Education Costs</t>
  </si>
  <si>
    <t>High School Diploma</t>
  </si>
  <si>
    <t>Parameters</t>
  </si>
  <si>
    <t xml:space="preserve">Discount Rate </t>
  </si>
  <si>
    <t>Percent of Population (CPS=33.9; WSIPP=26)</t>
  </si>
  <si>
    <t>Ratio of Total Compensation to Earnings (WSIPP (2016) reports as 1.441)</t>
  </si>
  <si>
    <t xml:space="preserve">Causal Effect: Mean = 0.50; SE = 0.17 (WSIPP, 2016) </t>
  </si>
  <si>
    <t>Annual Growth Rate of Total Compensation to Earnings Ratio (WSIPP, 2016)</t>
  </si>
  <si>
    <t>Total (high school diploma)</t>
  </si>
  <si>
    <t>Human Capital Externality (WSIPP (2016) min, mode, max; 0.125, 0.37, 0.42)</t>
  </si>
  <si>
    <t xml:space="preserve">Some College </t>
  </si>
  <si>
    <t>Expected Annual Cost of College</t>
  </si>
  <si>
    <t>Expected Cost of 2-Year College (NCES, 2016)</t>
  </si>
  <si>
    <t>Percent of Population (CPS=31.1; WSIPP=38)</t>
  </si>
  <si>
    <t>Expected Cost of 4-Year College (NCES, 2016)</t>
  </si>
  <si>
    <t xml:space="preserve">Causal Effect: Mean = 0.56; SE = 0.13 (WSIPP, 2016) </t>
  </si>
  <si>
    <t>Total (some college)</t>
  </si>
  <si>
    <t>Expected Annual Earnings (in 2014$)</t>
  </si>
  <si>
    <t>Educational Attainment</t>
  </si>
  <si>
    <t>Annual Earnings</t>
  </si>
  <si>
    <t>Age 18</t>
  </si>
  <si>
    <t>All</t>
  </si>
  <si>
    <t>Bachelors or Advanced Degree</t>
  </si>
  <si>
    <t>Age 19</t>
  </si>
  <si>
    <t>No HS Diploma</t>
  </si>
  <si>
    <t>HS Diploma</t>
  </si>
  <si>
    <t>Percent of Population (CPS=34.9; WSIPP=36)</t>
  </si>
  <si>
    <t>Age 20</t>
  </si>
  <si>
    <t xml:space="preserve">Causal Effect: Mean = 0.42; SE = 0.11 (WSIPP, 2016) </t>
  </si>
  <si>
    <t>Total (college degree)</t>
  </si>
  <si>
    <t>Age 21</t>
  </si>
  <si>
    <t>Age 22</t>
  </si>
  <si>
    <t>Age 23</t>
  </si>
  <si>
    <t>Some College</t>
  </si>
  <si>
    <t>Bachelor's +</t>
  </si>
  <si>
    <t>Age 24</t>
  </si>
  <si>
    <t>Age</t>
  </si>
  <si>
    <t>Years after HS</t>
  </si>
  <si>
    <t xml:space="preserve"> HS Diploma</t>
  </si>
  <si>
    <t>Bachelors +</t>
  </si>
  <si>
    <t>Mortality</t>
  </si>
  <si>
    <t>Calibrated Equation</t>
  </si>
  <si>
    <t>CPS 2014 Data Earnings Adjustment</t>
  </si>
  <si>
    <t>Earnings with Mortality, Discounting</t>
  </si>
  <si>
    <t>Surviving to Age (of 100,000)</t>
  </si>
  <si>
    <t>Probability of Survival</t>
  </si>
  <si>
    <t>TOTAL</t>
  </si>
  <si>
    <t xml:space="preserve">Regression Coefficients by Educational Attainment </t>
  </si>
  <si>
    <t>Variable</t>
  </si>
  <si>
    <t>Coefficient</t>
  </si>
  <si>
    <t>Std. Error</t>
  </si>
  <si>
    <t>Age*Age</t>
  </si>
  <si>
    <t>year</t>
  </si>
  <si>
    <t>Constant</t>
  </si>
  <si>
    <t>Real Earnings Calculations (in 2017 dollars)</t>
  </si>
  <si>
    <t>CPI Adjusted to 2017$</t>
  </si>
  <si>
    <t>Calibration Variable (Car_Var) to Calibrate at Age 24</t>
  </si>
  <si>
    <t>Projected Earnings (in 2014$)</t>
  </si>
  <si>
    <t>Age (at age 24)</t>
  </si>
  <si>
    <t xml:space="preserve">Bachelors </t>
  </si>
  <si>
    <t>Age Squared (at age 24)</t>
  </si>
  <si>
    <t xml:space="preserve"> </t>
  </si>
  <si>
    <t>Sensitivity Analysis</t>
  </si>
  <si>
    <t xml:space="preserve">Originally derived by Heckman et al. (2015), the causal factors used in this analysis are reported by WSIPP (2016).  </t>
  </si>
  <si>
    <t>Causal Factor for High School Diploma</t>
  </si>
  <si>
    <t>Mean</t>
  </si>
  <si>
    <t>Standard Deviation</t>
  </si>
  <si>
    <t>Causal Factor for Some College</t>
  </si>
  <si>
    <t>Causal Factor for Bachelors Degree</t>
  </si>
  <si>
    <t>Random Draws Based on Distribution</t>
  </si>
  <si>
    <t>Causal Factor (CF)</t>
  </si>
  <si>
    <t xml:space="preserve">The human capital externalities used in this analysis are reported by WSIPP (2016): the minimum is 0.125, the mode is 0.37, and the maximum is 0.42. </t>
  </si>
  <si>
    <t>HCEXT</t>
  </si>
  <si>
    <t>Human Capital Externalities (HCEXT)</t>
  </si>
  <si>
    <t>Percent of Population (PoP)</t>
  </si>
  <si>
    <t xml:space="preserve">The percent of the population at each education level, at the age of 25, derived from the Community Population Survey differ from the percentage reported by WSIPP (2016). </t>
  </si>
  <si>
    <t>Cost of College (CoC)</t>
  </si>
  <si>
    <t>The expected annual cost of attending college (2-year, 4-year; taken from NCES, 2016) with varied probability that a student attends each type of facility.</t>
  </si>
  <si>
    <t>VARIABLE DESCRIPTIONS</t>
  </si>
  <si>
    <t>2-Yr CoC</t>
  </si>
  <si>
    <t>4-Yr CoC</t>
  </si>
  <si>
    <t>WSIPP (2016) reported mean = 0.5, st. dev. = 0.17</t>
  </si>
  <si>
    <t>WSIPP (2016) reported mean = 0.56, st. dev. = 0.13</t>
  </si>
  <si>
    <t>WSIPP (2016) reported mean = 0.42, st. dev. = 0.11</t>
  </si>
  <si>
    <t>HS Diploma CF (Normal Dist.)</t>
  </si>
  <si>
    <t>Some College CF (Normal Dist.)</t>
  </si>
  <si>
    <t>Bachelors CF (Normal Dist.)</t>
  </si>
  <si>
    <t>HS Diploma PoP (Uniform Dist.)</t>
  </si>
  <si>
    <t>Some College PoP (Uniform Dist.)</t>
  </si>
  <si>
    <t>Bachelors PoP (Uniform Dist.)</t>
  </si>
  <si>
    <t>CPS data = 33.9%; WSIPP (2016) = 26%</t>
  </si>
  <si>
    <t>CPS data = 31.1%; WSIPP (2016) = 38%</t>
  </si>
  <si>
    <t>CPS data = 34.9%; WSIPP (2016) = 36%</t>
  </si>
  <si>
    <t>WSIPP (2016) reported externality</t>
  </si>
  <si>
    <t>Probability of Attending Public 2-yr College</t>
  </si>
  <si>
    <t>Probability of Attending Private 2-yr College</t>
  </si>
  <si>
    <t>Probability of Attending Public 4-yr College</t>
  </si>
  <si>
    <t>Probability of Attending Private 4-yr College</t>
  </si>
  <si>
    <t>Value of a HS Diploma</t>
  </si>
  <si>
    <t xml:space="preserve">Productivity with Externalities and Education Costs </t>
  </si>
  <si>
    <t xml:space="preserve">Productivity with Externalities </t>
  </si>
  <si>
    <t xml:space="preserve">Productivity with Education Costs </t>
  </si>
  <si>
    <t xml:space="preserve">Productivity 
</t>
  </si>
  <si>
    <t>Human Capital Externalities</t>
  </si>
  <si>
    <t>Standard Error</t>
  </si>
  <si>
    <t>Minimum</t>
  </si>
  <si>
    <t>Maximum</t>
  </si>
  <si>
    <t>HS Diploma Percent of Population</t>
  </si>
  <si>
    <t>Bachelors Percent of Population</t>
  </si>
  <si>
    <t>Some College Percent of Population</t>
  </si>
  <si>
    <t>Estimated Cost of Attending a 2-year College</t>
  </si>
  <si>
    <t>Estimated Cost of Attending a 4-year College</t>
  </si>
  <si>
    <t>Sensitivity Analysis Results</t>
  </si>
  <si>
    <t>St. Dev</t>
  </si>
  <si>
    <t xml:space="preserve">Productivity </t>
  </si>
  <si>
    <t>Point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</si>
</sst>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%"/>
    <numFmt numFmtId="165" formatCode="_(&quot;$&quot;* #,##0.000_);_(&quot;$&quot;* \(#,##0.000\);_(&quot;$&quot;* &quot;-&quot;??_);_(@_)"/>
    <numFmt numFmtId="166" formatCode="#,##0.00000"/>
    <numFmt numFmtId="167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44" fontId="0" fillId="0" borderId="0" xfId="1" applyFont="1"/>
    <xf numFmtId="164" fontId="0" fillId="0" borderId="0" xfId="2" applyNumberFormat="1" applyFont="1"/>
    <xf numFmtId="164" fontId="0" fillId="0" borderId="0" xfId="0" applyNumberFormat="1"/>
    <xf numFmtId="0" fontId="3" fillId="0" borderId="0" xfId="0" applyFont="1"/>
    <xf numFmtId="0" fontId="5" fillId="0" borderId="0" xfId="0" applyFont="1"/>
    <xf numFmtId="9" fontId="0" fillId="0" borderId="0" xfId="0" applyNumberFormat="1"/>
    <xf numFmtId="44" fontId="5" fillId="0" borderId="0" xfId="0" applyNumberFormat="1" applyFont="1" applyAlignment="1">
      <alignment horizontal="center"/>
    </xf>
    <xf numFmtId="2" fontId="0" fillId="0" borderId="0" xfId="2" applyNumberFormat="1" applyFont="1"/>
    <xf numFmtId="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6" fillId="0" borderId="0" xfId="0" applyFont="1"/>
    <xf numFmtId="0" fontId="0" fillId="0" borderId="0" xfId="0" applyBorder="1"/>
    <xf numFmtId="2" fontId="0" fillId="0" borderId="0" xfId="0" applyNumberFormat="1" applyBorder="1"/>
    <xf numFmtId="44" fontId="2" fillId="0" borderId="2" xfId="1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NumberFormat="1"/>
    <xf numFmtId="0" fontId="0" fillId="0" borderId="0" xfId="2" applyNumberFormat="1" applyFont="1"/>
    <xf numFmtId="167" fontId="0" fillId="0" borderId="0" xfId="1" applyNumberFormat="1" applyFont="1"/>
    <xf numFmtId="167" fontId="0" fillId="0" borderId="0" xfId="1" applyNumberFormat="1" applyFont="1" applyAlignment="1"/>
    <xf numFmtId="0" fontId="5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44" fontId="2" fillId="0" borderId="7" xfId="1" applyFont="1" applyBorder="1"/>
    <xf numFmtId="44" fontId="2" fillId="0" borderId="8" xfId="1" applyFont="1" applyBorder="1"/>
    <xf numFmtId="166" fontId="2" fillId="0" borderId="3" xfId="0" applyNumberFormat="1" applyFont="1" applyBorder="1" applyAlignment="1">
      <alignment wrapText="1"/>
    </xf>
    <xf numFmtId="166" fontId="2" fillId="0" borderId="5" xfId="0" applyNumberFormat="1" applyFont="1" applyBorder="1" applyAlignment="1">
      <alignment wrapText="1"/>
    </xf>
    <xf numFmtId="166" fontId="0" fillId="0" borderId="6" xfId="0" applyNumberFormat="1" applyFill="1" applyBorder="1" applyAlignment="1">
      <alignment horizontal="right" vertical="center" wrapText="1"/>
    </xf>
    <xf numFmtId="166" fontId="0" fillId="2" borderId="8" xfId="0" applyNumberFormat="1" applyFill="1" applyBorder="1"/>
    <xf numFmtId="166" fontId="0" fillId="2" borderId="7" xfId="0" applyNumberFormat="1" applyFill="1" applyBorder="1"/>
    <xf numFmtId="3" fontId="0" fillId="0" borderId="4" xfId="0" applyNumberFormat="1" applyBorder="1"/>
    <xf numFmtId="0" fontId="0" fillId="0" borderId="0" xfId="0" applyAlignment="1"/>
    <xf numFmtId="0" fontId="2" fillId="0" borderId="2" xfId="0" applyFont="1" applyBorder="1" applyAlignment="1">
      <alignment wrapText="1"/>
    </xf>
    <xf numFmtId="2" fontId="0" fillId="0" borderId="0" xfId="0" applyNumberFormat="1" applyFill="1" applyBorder="1"/>
    <xf numFmtId="167" fontId="5" fillId="0" borderId="0" xfId="1" applyNumberFormat="1" applyFont="1"/>
    <xf numFmtId="167" fontId="5" fillId="0" borderId="0" xfId="0" applyNumberFormat="1" applyFont="1"/>
    <xf numFmtId="167" fontId="5" fillId="0" borderId="0" xfId="0" applyNumberFormat="1" applyFont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0" fillId="0" borderId="6" xfId="0" applyBorder="1"/>
    <xf numFmtId="0" fontId="5" fillId="0" borderId="4" xfId="0" applyFont="1" applyBorder="1"/>
    <xf numFmtId="0" fontId="0" fillId="0" borderId="4" xfId="0" applyBorder="1"/>
    <xf numFmtId="0" fontId="0" fillId="0" borderId="10" xfId="0" applyBorder="1"/>
    <xf numFmtId="0" fontId="0" fillId="0" borderId="9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7" fillId="0" borderId="10" xfId="0" applyFont="1" applyBorder="1"/>
    <xf numFmtId="0" fontId="7" fillId="0" borderId="11" xfId="0" applyFont="1" applyBorder="1"/>
    <xf numFmtId="2" fontId="0" fillId="0" borderId="4" xfId="0" applyNumberFormat="1" applyFill="1" applyBorder="1"/>
    <xf numFmtId="0" fontId="2" fillId="0" borderId="0" xfId="0" applyFont="1" applyAlignment="1">
      <alignment wrapText="1"/>
    </xf>
    <xf numFmtId="167" fontId="0" fillId="0" borderId="0" xfId="1" applyNumberFormat="1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center" wrapText="1"/>
    </xf>
    <xf numFmtId="167" fontId="2" fillId="0" borderId="0" xfId="1" applyNumberFormat="1" applyFont="1" applyAlignment="1">
      <alignment wrapText="1"/>
    </xf>
    <xf numFmtId="0" fontId="0" fillId="0" borderId="0" xfId="0" applyFill="1"/>
    <xf numFmtId="3" fontId="0" fillId="0" borderId="4" xfId="0" applyNumberFormat="1" applyFill="1" applyBorder="1"/>
    <xf numFmtId="0" fontId="0" fillId="0" borderId="0" xfId="0" applyBorder="1" applyAlignment="1"/>
    <xf numFmtId="0" fontId="0" fillId="0" borderId="6" xfId="0" applyBorder="1" applyAlignment="1"/>
    <xf numFmtId="0" fontId="0" fillId="0" borderId="5" xfId="0" applyBorder="1" applyAlignment="1"/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4" fillId="0" borderId="0" xfId="0" applyFont="1"/>
    <xf numFmtId="0" fontId="8" fillId="0" borderId="0" xfId="0" applyFont="1" applyAlignment="1">
      <alignment wrapText="1"/>
    </xf>
    <xf numFmtId="0" fontId="2" fillId="0" borderId="10" xfId="0" applyFont="1" applyBorder="1"/>
    <xf numFmtId="0" fontId="2" fillId="0" borderId="0" xfId="0" applyFont="1" applyBorder="1"/>
    <xf numFmtId="0" fontId="2" fillId="0" borderId="1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67" fontId="10" fillId="0" borderId="0" xfId="1" applyNumberFormat="1" applyFont="1"/>
    <xf numFmtId="167" fontId="10" fillId="0" borderId="0" xfId="0" applyNumberFormat="1" applyFont="1"/>
    <xf numFmtId="0" fontId="10" fillId="0" borderId="10" xfId="0" applyFont="1" applyBorder="1"/>
    <xf numFmtId="0" fontId="10" fillId="0" borderId="0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 wrapText="1"/>
    </xf>
    <xf numFmtId="166" fontId="2" fillId="0" borderId="5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Border="1" applyAlignment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22.28515625" customWidth="1"/>
    <col min="2" max="2" width="24.5703125" customWidth="1"/>
    <col min="3" max="3" width="13.28515625" customWidth="1"/>
    <col min="4" max="4" width="5.5703125" customWidth="1"/>
    <col min="5" max="5" width="46.7109375" customWidth="1"/>
    <col min="6" max="6" width="14.7109375" customWidth="1"/>
    <col min="7" max="7" width="12.5703125" bestFit="1" customWidth="1"/>
  </cols>
  <sheetData>
    <row r="1" spans="1:13" ht="18.75" x14ac:dyDescent="0.3">
      <c r="A1" s="5" t="s">
        <v>0</v>
      </c>
      <c r="B1" s="5"/>
    </row>
    <row r="2" spans="1:13" ht="15.75" x14ac:dyDescent="0.25">
      <c r="E2" s="88" t="s">
        <v>63</v>
      </c>
      <c r="F2" s="88"/>
    </row>
    <row r="3" spans="1:13" ht="32.25" customHeight="1" x14ac:dyDescent="0.3">
      <c r="A3" s="5" t="s">
        <v>1</v>
      </c>
      <c r="B3" s="5"/>
      <c r="C3" s="75" t="s">
        <v>124</v>
      </c>
      <c r="D3" s="19"/>
      <c r="F3" s="25" t="s">
        <v>2</v>
      </c>
    </row>
    <row r="4" spans="1:13" x14ac:dyDescent="0.25">
      <c r="A4" s="91" t="s">
        <v>3</v>
      </c>
      <c r="B4" s="91"/>
      <c r="C4" s="82">
        <f>(F12-F6)*F11*F10+(F18-F6)*F17*F16+(F24-F6)*F23*F22</f>
        <v>239461.90866464277</v>
      </c>
      <c r="D4" s="19"/>
      <c r="E4" s="1" t="s">
        <v>4</v>
      </c>
      <c r="F4" s="1"/>
    </row>
    <row r="5" spans="1:13" x14ac:dyDescent="0.25">
      <c r="A5" s="91" t="s">
        <v>5</v>
      </c>
      <c r="B5" s="91"/>
      <c r="C5" s="82">
        <f>C4-F16*(C16+(C16/(1+C10)))-F22*(C17+C17/(1+C10)+C17/(1+C10)^2+C17/(1+C10)^3)</f>
        <v>190465.34374127456</v>
      </c>
      <c r="E5" t="s">
        <v>6</v>
      </c>
      <c r="F5">
        <v>-6.1999999999999998E-3</v>
      </c>
    </row>
    <row r="6" spans="1:13" x14ac:dyDescent="0.25">
      <c r="A6" s="91" t="s">
        <v>7</v>
      </c>
      <c r="B6" s="91"/>
      <c r="C6" s="82">
        <f>C4*(1+C13)</f>
        <v>328062.8148705606</v>
      </c>
      <c r="E6" s="6" t="s">
        <v>8</v>
      </c>
      <c r="F6" s="39">
        <f>'Annual Tables'!G51</f>
        <v>363255.85018331208</v>
      </c>
    </row>
    <row r="7" spans="1:13" x14ac:dyDescent="0.25">
      <c r="A7" s="91" t="s">
        <v>9</v>
      </c>
      <c r="B7" s="91"/>
      <c r="C7" s="82">
        <f>(1+C13)*C4-F16*(C16+(C16/(1+C10)))-F22*(C17+C17/(1+C10)+C17/(1+C10)^2+C17/(1+C10)^3)</f>
        <v>279066.24994719238</v>
      </c>
      <c r="D7" s="56"/>
    </row>
    <row r="8" spans="1:13" ht="15.6" customHeight="1" x14ac:dyDescent="0.25">
      <c r="D8" s="56"/>
      <c r="E8" s="1" t="s">
        <v>10</v>
      </c>
    </row>
    <row r="9" spans="1:13" x14ac:dyDescent="0.25">
      <c r="A9" s="1" t="s">
        <v>11</v>
      </c>
      <c r="B9" s="1"/>
      <c r="D9" s="56"/>
      <c r="E9" t="s">
        <v>6</v>
      </c>
      <c r="F9">
        <v>5.3E-3</v>
      </c>
    </row>
    <row r="10" spans="1:13" x14ac:dyDescent="0.25">
      <c r="A10" s="90" t="s">
        <v>12</v>
      </c>
      <c r="B10" s="90"/>
      <c r="C10" s="4">
        <v>3.5000000000000003E-2</v>
      </c>
      <c r="D10" s="56"/>
      <c r="E10" t="s">
        <v>13</v>
      </c>
      <c r="F10" s="3">
        <v>0.33900000000000002</v>
      </c>
    </row>
    <row r="11" spans="1:13" ht="30.75" customHeight="1" x14ac:dyDescent="0.25">
      <c r="A11" s="89" t="s">
        <v>14</v>
      </c>
      <c r="B11" s="89"/>
      <c r="C11" s="10">
        <v>1.462</v>
      </c>
      <c r="E11" s="18" t="s">
        <v>15</v>
      </c>
      <c r="F11" s="21">
        <v>0.5</v>
      </c>
    </row>
    <row r="12" spans="1:13" ht="30" customHeight="1" x14ac:dyDescent="0.25">
      <c r="A12" s="89" t="s">
        <v>16</v>
      </c>
      <c r="B12" s="89"/>
      <c r="C12">
        <v>4.0999999999999999E-4</v>
      </c>
      <c r="D12" s="4"/>
      <c r="E12" s="6" t="s">
        <v>17</v>
      </c>
      <c r="F12" s="40">
        <f>'Annual Tables'!L51</f>
        <v>631392.59777091141</v>
      </c>
    </row>
    <row r="13" spans="1:13" ht="29.25" customHeight="1" x14ac:dyDescent="0.25">
      <c r="A13" s="89" t="s">
        <v>18</v>
      </c>
      <c r="B13" s="89"/>
      <c r="C13">
        <v>0.37</v>
      </c>
      <c r="D13" s="7"/>
    </row>
    <row r="14" spans="1:13" ht="15.75" customHeight="1" x14ac:dyDescent="0.25">
      <c r="D14" s="3"/>
      <c r="E14" s="1" t="s">
        <v>19</v>
      </c>
    </row>
    <row r="15" spans="1:13" x14ac:dyDescent="0.25">
      <c r="A15" s="6" t="s">
        <v>20</v>
      </c>
      <c r="B15" s="6"/>
      <c r="C15" s="56"/>
      <c r="D15" s="2"/>
      <c r="E15" t="s">
        <v>6</v>
      </c>
      <c r="F15" s="20">
        <v>9.4999999999999998E-3</v>
      </c>
    </row>
    <row r="16" spans="1:13" ht="17.25" customHeight="1" x14ac:dyDescent="0.25">
      <c r="A16" s="89" t="s">
        <v>21</v>
      </c>
      <c r="B16" s="89"/>
      <c r="C16" s="23">
        <f>((9582003/10165868)*18663)+((88259/10165868)*29499)+((495606/10165868)*29413)</f>
        <v>19281.160596222577</v>
      </c>
      <c r="D16" s="2"/>
      <c r="E16" t="s">
        <v>22</v>
      </c>
      <c r="F16" s="3">
        <v>0.311</v>
      </c>
      <c r="M16" t="s">
        <v>70</v>
      </c>
    </row>
    <row r="17" spans="1:7" ht="18.75" customHeight="1" x14ac:dyDescent="0.25">
      <c r="A17" s="89" t="s">
        <v>23</v>
      </c>
      <c r="B17" s="89"/>
      <c r="C17" s="24">
        <f>((9876054/16720676)*22150)+((4885278/16720676)*39140)+((1959344/16720676)*30077)</f>
        <v>28042.859421951602</v>
      </c>
      <c r="E17" s="18" t="s">
        <v>24</v>
      </c>
      <c r="F17" s="9">
        <v>0.56000000000000005</v>
      </c>
    </row>
    <row r="18" spans="1:7" x14ac:dyDescent="0.25">
      <c r="A18" s="18"/>
      <c r="B18" s="18"/>
      <c r="C18" s="23"/>
      <c r="E18" s="6" t="s">
        <v>25</v>
      </c>
      <c r="F18" s="39">
        <f>'Annual Tables'!Q51</f>
        <v>740216.73565773829</v>
      </c>
    </row>
    <row r="19" spans="1:7" ht="31.5" customHeight="1" x14ac:dyDescent="0.25">
      <c r="A19" s="54" t="s">
        <v>26</v>
      </c>
      <c r="B19" s="54" t="s">
        <v>27</v>
      </c>
      <c r="C19" s="58" t="s">
        <v>28</v>
      </c>
      <c r="F19" s="8"/>
    </row>
    <row r="20" spans="1:7" x14ac:dyDescent="0.25">
      <c r="A20" s="57" t="s">
        <v>29</v>
      </c>
      <c r="B20" s="18" t="s">
        <v>30</v>
      </c>
      <c r="C20" s="2">
        <v>2749.6390000000001</v>
      </c>
      <c r="E20" s="1" t="s">
        <v>31</v>
      </c>
    </row>
    <row r="21" spans="1:7" x14ac:dyDescent="0.25">
      <c r="A21" s="87" t="s">
        <v>32</v>
      </c>
      <c r="B21" s="56" t="s">
        <v>33</v>
      </c>
      <c r="C21" s="2">
        <v>2931.04</v>
      </c>
      <c r="E21" t="s">
        <v>6</v>
      </c>
      <c r="F21" s="35">
        <v>1.15E-2</v>
      </c>
    </row>
    <row r="22" spans="1:7" x14ac:dyDescent="0.25">
      <c r="A22" s="87"/>
      <c r="B22" s="55" t="s">
        <v>34</v>
      </c>
      <c r="C22" s="2">
        <v>6842.8590000000004</v>
      </c>
      <c r="E22" t="s">
        <v>35</v>
      </c>
      <c r="F22" s="3">
        <v>0.34899999999999998</v>
      </c>
    </row>
    <row r="23" spans="1:7" ht="16.5" customHeight="1" x14ac:dyDescent="0.25">
      <c r="A23" s="87" t="s">
        <v>36</v>
      </c>
      <c r="B23" s="56" t="s">
        <v>33</v>
      </c>
      <c r="C23" s="2">
        <v>4984.6959999999999</v>
      </c>
      <c r="E23" s="18" t="s">
        <v>37</v>
      </c>
      <c r="F23" s="22">
        <v>0.42</v>
      </c>
    </row>
    <row r="24" spans="1:7" x14ac:dyDescent="0.25">
      <c r="A24" s="87"/>
      <c r="B24" s="55" t="s">
        <v>34</v>
      </c>
      <c r="C24" s="2">
        <v>9773.0169999999998</v>
      </c>
      <c r="E24" s="6" t="s">
        <v>38</v>
      </c>
      <c r="F24" s="38">
        <f>'Annual Tables'!V51</f>
        <v>1238963.4646895109</v>
      </c>
    </row>
    <row r="25" spans="1:7" ht="14.45" customHeight="1" x14ac:dyDescent="0.25">
      <c r="A25" s="87" t="s">
        <v>39</v>
      </c>
      <c r="B25" s="56" t="s">
        <v>33</v>
      </c>
      <c r="C25" s="2">
        <v>6584.5860000000002</v>
      </c>
      <c r="F25" s="11"/>
    </row>
    <row r="26" spans="1:7" x14ac:dyDescent="0.25">
      <c r="A26" s="87"/>
      <c r="B26" s="55" t="s">
        <v>34</v>
      </c>
      <c r="C26" s="2">
        <v>11884.13</v>
      </c>
      <c r="F26" s="8"/>
    </row>
    <row r="27" spans="1:7" ht="15.75" x14ac:dyDescent="0.25">
      <c r="A27" s="87" t="s">
        <v>40</v>
      </c>
      <c r="B27" s="56" t="s">
        <v>33</v>
      </c>
      <c r="C27" s="2">
        <v>9353.0149999999994</v>
      </c>
      <c r="E27" s="88" t="s">
        <v>121</v>
      </c>
      <c r="F27" s="88"/>
      <c r="G27" s="88"/>
    </row>
    <row r="28" spans="1:7" x14ac:dyDescent="0.25">
      <c r="A28" s="87"/>
      <c r="B28" s="55" t="s">
        <v>34</v>
      </c>
      <c r="C28" s="2">
        <v>14443.23</v>
      </c>
      <c r="E28" s="76" t="s">
        <v>57</v>
      </c>
      <c r="F28" s="76" t="s">
        <v>74</v>
      </c>
      <c r="G28" s="76" t="s">
        <v>122</v>
      </c>
    </row>
    <row r="29" spans="1:7" x14ac:dyDescent="0.25">
      <c r="A29" s="87" t="s">
        <v>41</v>
      </c>
      <c r="B29" s="56" t="s">
        <v>33</v>
      </c>
      <c r="C29" s="2">
        <v>8829.0709999999999</v>
      </c>
      <c r="E29" s="77" t="s">
        <v>73</v>
      </c>
      <c r="F29" s="78">
        <f ca="1">'Sensitivity Analysis'!B25</f>
        <v>0.49952453291644677</v>
      </c>
      <c r="G29" s="78">
        <f ca="1">'Sensitivity Analysis'!C25</f>
        <v>0.16765812366618058</v>
      </c>
    </row>
    <row r="30" spans="1:7" x14ac:dyDescent="0.25">
      <c r="A30" s="87"/>
      <c r="B30" s="55" t="s">
        <v>34</v>
      </c>
      <c r="C30" s="2">
        <v>15623.8</v>
      </c>
      <c r="E30" s="77" t="s">
        <v>76</v>
      </c>
      <c r="F30" s="78">
        <f ca="1">'Sensitivity Analysis'!B27</f>
        <v>0.56400904877870672</v>
      </c>
      <c r="G30" s="78">
        <f ca="1">'Sensitivity Analysis'!C27</f>
        <v>0.13081269560162637</v>
      </c>
    </row>
    <row r="31" spans="1:7" x14ac:dyDescent="0.25">
      <c r="A31" s="87"/>
      <c r="B31" s="56" t="s">
        <v>42</v>
      </c>
      <c r="C31" s="2">
        <v>15032.34</v>
      </c>
      <c r="E31" s="77" t="s">
        <v>77</v>
      </c>
      <c r="F31" s="78">
        <f ca="1">'Sensitivity Analysis'!B29</f>
        <v>0.41916212750319698</v>
      </c>
      <c r="G31" s="78">
        <f ca="1">'Sensitivity Analysis'!C29</f>
        <v>0.10614204447294281</v>
      </c>
    </row>
    <row r="32" spans="1:7" x14ac:dyDescent="0.25">
      <c r="A32" s="87"/>
      <c r="B32" s="56" t="s">
        <v>43</v>
      </c>
      <c r="C32" s="2">
        <v>20786.080000000002</v>
      </c>
      <c r="E32" s="79" t="s">
        <v>112</v>
      </c>
      <c r="F32" s="78">
        <f ca="1">'Sensitivity Analysis'!B31</f>
        <v>0.30804818622227137</v>
      </c>
      <c r="G32" s="78">
        <f ca="1">'Sensitivity Analysis'!C31</f>
        <v>6.2014691548532896E-2</v>
      </c>
    </row>
    <row r="33" spans="1:7" x14ac:dyDescent="0.25">
      <c r="A33" s="86" t="s">
        <v>44</v>
      </c>
      <c r="B33" s="56" t="s">
        <v>33</v>
      </c>
      <c r="C33" s="2">
        <v>11554.67</v>
      </c>
      <c r="E33" s="80" t="s">
        <v>116</v>
      </c>
      <c r="F33" s="78">
        <f>'Sensitivity Analysis'!B33</f>
        <v>0.33899999999999875</v>
      </c>
      <c r="G33" s="78">
        <v>0</v>
      </c>
    </row>
    <row r="34" spans="1:7" x14ac:dyDescent="0.25">
      <c r="A34" s="86"/>
      <c r="B34" s="55" t="s">
        <v>34</v>
      </c>
      <c r="C34" s="2">
        <v>15421.1</v>
      </c>
      <c r="E34" s="80" t="s">
        <v>118</v>
      </c>
      <c r="F34" s="78">
        <f>'Sensitivity Analysis'!B34</f>
        <v>0.31100000000000055</v>
      </c>
      <c r="G34" s="78">
        <v>0</v>
      </c>
    </row>
    <row r="35" spans="1:7" x14ac:dyDescent="0.25">
      <c r="A35" s="86"/>
      <c r="B35" s="56" t="s">
        <v>42</v>
      </c>
      <c r="C35" s="2">
        <v>16826.21</v>
      </c>
      <c r="E35" s="80" t="s">
        <v>117</v>
      </c>
      <c r="F35" s="78">
        <f>'Sensitivity Analysis'!B35</f>
        <v>0.3500000000000032</v>
      </c>
      <c r="G35" s="78">
        <v>0</v>
      </c>
    </row>
    <row r="36" spans="1:7" x14ac:dyDescent="0.25">
      <c r="A36" s="86"/>
      <c r="B36" s="56" t="s">
        <v>43</v>
      </c>
      <c r="C36" s="2">
        <v>27456.15</v>
      </c>
      <c r="E36" s="80" t="s">
        <v>119</v>
      </c>
      <c r="F36" s="78">
        <f ca="1">'Sensitivity Analysis'!B36</f>
        <v>19286.237871742789</v>
      </c>
      <c r="G36" s="78">
        <f>'Sensitivity Analysis'!C36</f>
        <v>1008</v>
      </c>
    </row>
    <row r="37" spans="1:7" x14ac:dyDescent="0.25">
      <c r="A37" s="1"/>
      <c r="B37" s="1"/>
      <c r="C37" s="1"/>
      <c r="E37" s="80" t="s">
        <v>120</v>
      </c>
      <c r="F37" s="78">
        <f ca="1">'Sensitivity Analysis'!B37</f>
        <v>29148.12428444597</v>
      </c>
      <c r="G37" s="78">
        <f ca="1">'Sensitivity Analysis'!C37</f>
        <v>1728.3870729972614</v>
      </c>
    </row>
    <row r="38" spans="1:7" x14ac:dyDescent="0.25">
      <c r="E38" s="81" t="s">
        <v>123</v>
      </c>
      <c r="F38" s="82">
        <f ca="1">'Sensitivity Analysis'!B38</f>
        <v>239999.68089553708</v>
      </c>
      <c r="G38" s="83">
        <f ca="1">'Sensitivity Analysis'!C38</f>
        <v>38698.61416850223</v>
      </c>
    </row>
    <row r="39" spans="1:7" x14ac:dyDescent="0.25">
      <c r="E39" s="81" t="s">
        <v>110</v>
      </c>
      <c r="F39" s="82">
        <f ca="1">'Sensitivity Analysis'!B40</f>
        <v>189422.76701136958</v>
      </c>
      <c r="G39" s="83">
        <f ca="1">'Sensitivity Analysis'!C40</f>
        <v>38729.374298652903</v>
      </c>
    </row>
    <row r="40" spans="1:7" x14ac:dyDescent="0.25">
      <c r="E40" s="81" t="s">
        <v>109</v>
      </c>
      <c r="F40" s="82">
        <f ca="1">'Sensitivity Analysis'!B42</f>
        <v>313859.09433422057</v>
      </c>
      <c r="G40" s="83">
        <f ca="1">'Sensitivity Analysis'!C42</f>
        <v>52385.887145157889</v>
      </c>
    </row>
    <row r="41" spans="1:7" ht="30" x14ac:dyDescent="0.25">
      <c r="E41" s="81" t="s">
        <v>108</v>
      </c>
      <c r="F41" s="82">
        <f ca="1">'Sensitivity Analysis'!B44</f>
        <v>263282.1804500533</v>
      </c>
      <c r="G41" s="83">
        <f ca="1">'Sensitivity Analysis'!C44</f>
        <v>52416.38050867655</v>
      </c>
    </row>
    <row r="42" spans="1:7" ht="14.45" customHeight="1" x14ac:dyDescent="0.25"/>
    <row r="43" spans="1:7" x14ac:dyDescent="0.25">
      <c r="E43" s="54"/>
    </row>
    <row r="45" spans="1:7" x14ac:dyDescent="0.25">
      <c r="E45" s="54"/>
    </row>
    <row r="47" spans="1:7" x14ac:dyDescent="0.25">
      <c r="E47" s="54"/>
    </row>
    <row r="49" spans="5:5" x14ac:dyDescent="0.25">
      <c r="E49" s="54"/>
    </row>
  </sheetData>
  <mergeCells count="18">
    <mergeCell ref="E27:G27"/>
    <mergeCell ref="E2:F2"/>
    <mergeCell ref="A17:B17"/>
    <mergeCell ref="A16:B16"/>
    <mergeCell ref="A13:B13"/>
    <mergeCell ref="A12:B12"/>
    <mergeCell ref="A11:B11"/>
    <mergeCell ref="A10:B10"/>
    <mergeCell ref="A7:B7"/>
    <mergeCell ref="A6:B6"/>
    <mergeCell ref="A5:B5"/>
    <mergeCell ref="A4:B4"/>
    <mergeCell ref="A33:A36"/>
    <mergeCell ref="A21:A22"/>
    <mergeCell ref="A23:A24"/>
    <mergeCell ref="A25:A26"/>
    <mergeCell ref="A27:A28"/>
    <mergeCell ref="A29:A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1"/>
  <sheetViews>
    <sheetView topLeftCell="J1" workbookViewId="0">
      <selection activeCell="K59" sqref="K59"/>
    </sheetView>
  </sheetViews>
  <sheetFormatPr defaultColWidth="8.85546875" defaultRowHeight="15" x14ac:dyDescent="0.25"/>
  <cols>
    <col min="1" max="1" width="6.5703125" customWidth="1"/>
    <col min="2" max="2" width="7.140625" customWidth="1"/>
    <col min="3" max="3" width="10.7109375" customWidth="1"/>
    <col min="4" max="7" width="14" customWidth="1"/>
    <col min="8" max="8" width="10.28515625" customWidth="1"/>
    <col min="9" max="12" width="14" customWidth="1"/>
    <col min="13" max="13" width="10" customWidth="1"/>
    <col min="14" max="17" width="14" customWidth="1"/>
    <col min="18" max="18" width="10.5703125" customWidth="1"/>
    <col min="19" max="22" width="14" customWidth="1"/>
    <col min="23" max="23" width="15.42578125" style="12" customWidth="1"/>
    <col min="24" max="24" width="13.7109375" style="12" customWidth="1"/>
  </cols>
  <sheetData>
    <row r="1" spans="1:24" x14ac:dyDescent="0.25">
      <c r="A1" s="98" t="s">
        <v>45</v>
      </c>
      <c r="B1" s="96" t="s">
        <v>46</v>
      </c>
      <c r="C1" s="100" t="s">
        <v>33</v>
      </c>
      <c r="D1" s="99"/>
      <c r="E1" s="98"/>
      <c r="F1" s="98"/>
      <c r="G1" s="99"/>
      <c r="H1" s="100" t="s">
        <v>47</v>
      </c>
      <c r="I1" s="99"/>
      <c r="J1" s="98"/>
      <c r="K1" s="98"/>
      <c r="L1" s="99"/>
      <c r="M1" s="100" t="s">
        <v>42</v>
      </c>
      <c r="N1" s="99"/>
      <c r="O1" s="99"/>
      <c r="P1" s="99"/>
      <c r="Q1" s="99"/>
      <c r="R1" s="100" t="s">
        <v>48</v>
      </c>
      <c r="S1" s="99"/>
      <c r="T1" s="99"/>
      <c r="U1" s="99"/>
      <c r="V1" s="99"/>
      <c r="W1" s="94" t="s">
        <v>49</v>
      </c>
      <c r="X1" s="95"/>
    </row>
    <row r="2" spans="1:24" s="18" customFormat="1" ht="45" x14ac:dyDescent="0.25">
      <c r="A2" s="99"/>
      <c r="B2" s="97"/>
      <c r="C2" s="26" t="s">
        <v>50</v>
      </c>
      <c r="D2" s="17" t="s">
        <v>66</v>
      </c>
      <c r="E2" s="36" t="s">
        <v>51</v>
      </c>
      <c r="F2" s="36" t="s">
        <v>64</v>
      </c>
      <c r="G2" s="36" t="s">
        <v>52</v>
      </c>
      <c r="H2" s="26" t="s">
        <v>50</v>
      </c>
      <c r="I2" s="17" t="s">
        <v>66</v>
      </c>
      <c r="J2" s="36" t="s">
        <v>51</v>
      </c>
      <c r="K2" s="36" t="s">
        <v>64</v>
      </c>
      <c r="L2" s="36" t="s">
        <v>52</v>
      </c>
      <c r="M2" s="26" t="s">
        <v>50</v>
      </c>
      <c r="N2" s="17" t="s">
        <v>66</v>
      </c>
      <c r="O2" s="36" t="s">
        <v>51</v>
      </c>
      <c r="P2" s="36" t="s">
        <v>64</v>
      </c>
      <c r="Q2" s="36" t="s">
        <v>52</v>
      </c>
      <c r="R2" s="26" t="s">
        <v>50</v>
      </c>
      <c r="S2" s="17" t="s">
        <v>66</v>
      </c>
      <c r="T2" s="36" t="s">
        <v>51</v>
      </c>
      <c r="U2" s="36" t="s">
        <v>64</v>
      </c>
      <c r="V2" s="36" t="s">
        <v>52</v>
      </c>
      <c r="W2" s="29" t="s">
        <v>53</v>
      </c>
      <c r="X2" s="30" t="s">
        <v>54</v>
      </c>
    </row>
    <row r="3" spans="1:24" ht="14.45" customHeight="1" x14ac:dyDescent="0.25">
      <c r="A3">
        <v>18</v>
      </c>
      <c r="B3">
        <v>0</v>
      </c>
      <c r="C3" s="53">
        <f>('Regression Equations'!$C$24*'Annual Tables'!$A3)+('Regression Equations'!$C$25*('Annual Tables'!$A3^2))</f>
        <v>0.82278409382139239</v>
      </c>
      <c r="D3" s="15">
        <f>$C3*('Benefits Calculations'!$C$33*(1+'Benefits Calculations'!$F$5)^'Annual Tables'!$B3)*('Benefits Calculations'!$C$11*(1+'Benefits Calculations'!$C$12)^'Annual Tables'!$B3)</f>
        <v>13899.232077989342</v>
      </c>
      <c r="E3" s="37">
        <f>'Benefits Calculations'!C20*((1+'Benefits Calculations'!$F$5)^'Annual Tables'!$B3)*(('Benefits Calculations'!$C$11*(1+'Benefits Calculations'!$C$12)^'Annual Tables'!$B3))</f>
        <v>4019.9722179999999</v>
      </c>
      <c r="F3" s="15">
        <f t="shared" ref="F3:F7" si="0">((1046.24/1000)*$E3)</f>
        <v>4205.8557333603203</v>
      </c>
      <c r="G3" s="15">
        <f>($F3*$X3)/((1+'Benefits Calculations'!$C$10)^'Annual Tables'!$B3)</f>
        <v>4167.4562705147409</v>
      </c>
      <c r="H3" s="53">
        <f>('Regression Equations'!$D$24*'Annual Tables'!$A3)+('Regression Equations'!$D$25*('Annual Tables'!$A3^2))</f>
        <v>0.82068404373623516</v>
      </c>
      <c r="I3" s="15">
        <f>$H3*('Benefits Calculations'!$C$34*(1+'Benefits Calculations'!$F$9)^'Annual Tables'!$B3)*('Benefits Calculations'!$C$11*(1+'Benefits Calculations'!$C$12)^'Annual Tables'!$B3)</f>
        <v>18502.853733430569</v>
      </c>
      <c r="J3" s="37">
        <f>'Benefits Calculations'!C20*(('Benefits Calculations'!$C$11*(1+'Benefits Calculations'!$F$9)^'Annual Tables'!$B3)*(1+'Benefits Calculations'!$C$12)^'Annual Tables'!$B3)</f>
        <v>4019.9722179999999</v>
      </c>
      <c r="K3" s="15">
        <f>((1046.24/1000)*$J3)</f>
        <v>4205.8557333603203</v>
      </c>
      <c r="L3" s="15">
        <f>($K3*$X3)/((1+'Benefits Calculations'!$C$10)^'Annual Tables'!$B3)</f>
        <v>4167.4562705147409</v>
      </c>
      <c r="M3" s="53">
        <f>('Regression Equations'!$E$24*'Annual Tables'!$A3)+('Regression Equations'!$E$25*('Annual Tables'!$A3^2))</f>
        <v>0.81809743367864562</v>
      </c>
      <c r="N3" s="15">
        <f>$M3*('Benefits Calculations'!$C$35*(1+'Benefits Calculations'!$F$15)^'Annual Tables'!$B3)*('Benefits Calculations'!$C$11*(1+'Benefits Calculations'!$C$12)^'Annual Tables'!$B3)</f>
        <v>20125.1306189645</v>
      </c>
      <c r="O3" s="37">
        <v>0</v>
      </c>
      <c r="P3" s="15">
        <f>((1046.24/1000)*$O3)</f>
        <v>0</v>
      </c>
      <c r="Q3" s="15">
        <f>($P3*$X3)/((1+'Benefits Calculations'!$C$10)^'Annual Tables'!$B3)</f>
        <v>0</v>
      </c>
      <c r="R3" s="53">
        <f>('Regression Equations'!$F$24*'Annual Tables'!$A3)+('Regression Equations'!$F$25*('Annual Tables'!$A3)^2)</f>
        <v>0.81407487194212436</v>
      </c>
      <c r="S3" s="15">
        <f>$R3*('Benefits Calculations'!$C$36*(1+'Benefits Calculations'!$F$21)^'Annual Tables'!$B3)*('Benefits Calculations'!$C$11*(1+'Benefits Calculations'!$C$12)^'Annual Tables'!$B3)</f>
        <v>32677.690944690235</v>
      </c>
      <c r="T3" s="37">
        <v>0</v>
      </c>
      <c r="U3" s="15">
        <f>((1046.24/1000)*$T3)</f>
        <v>0</v>
      </c>
      <c r="V3" s="15">
        <f>($U3*$X3)/((1+'Benefits Calculations'!$C$10)^'Annual Tables'!$B3)</f>
        <v>0</v>
      </c>
      <c r="W3" s="34">
        <v>99087</v>
      </c>
      <c r="X3" s="31">
        <f>W3/100000</f>
        <v>0.99087000000000003</v>
      </c>
    </row>
    <row r="4" spans="1:24" ht="15" customHeight="1" x14ac:dyDescent="0.25">
      <c r="A4">
        <v>19</v>
      </c>
      <c r="B4">
        <v>1</v>
      </c>
      <c r="C4" s="53">
        <f>('Regression Equations'!$C$24*'Annual Tables'!$A4)+('Regression Equations'!$C$25*('Annual Tables'!$A4^2))</f>
        <v>0.85568971215770628</v>
      </c>
      <c r="D4" s="15">
        <f>$C4*('Benefits Calculations'!$C$33*(1+'Benefits Calculations'!$F$5)^'Annual Tables'!$B4)*('Benefits Calculations'!$C$11*(1+'Benefits Calculations'!$C$12)^'Annual Tables'!$B4)</f>
        <v>14371.372505407109</v>
      </c>
      <c r="E4" s="37">
        <f>'Benefits Calculations'!C21*((1+'Benefits Calculations'!$F$5)^'Annual Tables'!$B4)*(('Benefits Calculations'!$C$11*(1+'Benefits Calculations'!$C$12)^'Annual Tables'!$B4))</f>
        <v>4260.35839209202</v>
      </c>
      <c r="F4" s="15">
        <f t="shared" si="0"/>
        <v>4457.3573641423554</v>
      </c>
      <c r="G4" s="15">
        <f>($F4*$X4)/((1+'Benefits Calculations'!$C$10)^'Annual Tables'!$B4)</f>
        <v>4265.2388018096117</v>
      </c>
      <c r="H4" s="53">
        <f>('Regression Equations'!$D$24*'Annual Tables'!$A4)+('Regression Equations'!$D$25*('Annual Tables'!$A4^2))</f>
        <v>0.85384244587909564</v>
      </c>
      <c r="I4" s="15">
        <f>$H4*('Benefits Calculations'!$C$34*(1+'Benefits Calculations'!$F$9)^'Annual Tables'!$B4)*('Benefits Calculations'!$C$11*(1+'Benefits Calculations'!$C$12)^'Annual Tables'!$B4)</f>
        <v>19360.393197516303</v>
      </c>
      <c r="J4" s="37">
        <f>'Benefits Calculations'!C22*((1+'Benefits Calculations'!$F$9)^'Annual Tables'!$B4)*(('Benefits Calculations'!$C$11*(1+'Benefits Calculations'!$C$12)^'Annual Tables'!$B4))</f>
        <v>10061.405921045853</v>
      </c>
      <c r="K4" s="15">
        <f t="shared" ref="K4:K50" si="1">((1046.24/1000)*$J4)</f>
        <v>10526.645330835014</v>
      </c>
      <c r="L4" s="15">
        <f>($K4*$X4)/((1+'Benefits Calculations'!$C$10)^'Annual Tables'!$B4)</f>
        <v>10072.9316610683</v>
      </c>
      <c r="M4" s="53">
        <f>('Regression Equations'!$E$24*'Annual Tables'!$A4)+('Regression Equations'!$E$25*('Annual Tables'!$A4^2))</f>
        <v>0.85156718703214218</v>
      </c>
      <c r="N4" s="15">
        <f>$M4*('Benefits Calculations'!$C$35*(1+'Benefits Calculations'!$F$15)^'Annual Tables'!$B4)*('Benefits Calculations'!$C$11*(1+'Benefits Calculations'!$C$12)^'Annual Tables'!$B4)</f>
        <v>21156.164910289554</v>
      </c>
      <c r="O4" s="37">
        <v>0</v>
      </c>
      <c r="P4" s="15">
        <f t="shared" ref="P4:P50" si="2">((1046.24/1000)*$O4)</f>
        <v>0</v>
      </c>
      <c r="Q4" s="15">
        <f>($P4*$X4)/((1+'Benefits Calculations'!$C$10)^'Annual Tables'!$B4)</f>
        <v>0</v>
      </c>
      <c r="R4" s="53">
        <f>('Regression Equations'!$F$24*'Annual Tables'!$A4)+('Regression Equations'!$F$25*('Annual Tables'!$A4)^2)</f>
        <v>0.84802882254168344</v>
      </c>
      <c r="S4" s="15">
        <f>$R4*('Benefits Calculations'!$C$36*(1+'Benefits Calculations'!$F$21)^'Annual Tables'!$B4)*('Benefits Calculations'!$C$11*(1+'Benefits Calculations'!$C$12)^'Annual Tables'!$B4)</f>
        <v>34446.217222964602</v>
      </c>
      <c r="T4" s="37">
        <v>0</v>
      </c>
      <c r="U4" s="15">
        <f t="shared" ref="U4:U50" si="3">((1046.24/1000)*$T4)</f>
        <v>0</v>
      </c>
      <c r="V4" s="15">
        <f>($U4*$X4)/((1+'Benefits Calculations'!$C$10)^'Annual Tables'!$B4)</f>
        <v>0</v>
      </c>
      <c r="W4" s="34">
        <v>99039</v>
      </c>
      <c r="X4" s="31">
        <f t="shared" ref="X4:X50" si="4">W4/100000</f>
        <v>0.99038999999999999</v>
      </c>
    </row>
    <row r="5" spans="1:24" ht="15" customHeight="1" x14ac:dyDescent="0.25">
      <c r="A5">
        <v>20</v>
      </c>
      <c r="B5">
        <v>2</v>
      </c>
      <c r="C5" s="53">
        <f>('Regression Equations'!$C$24*'Annual Tables'!$A5)+('Regression Equations'!$C$25*('Annual Tables'!$A5^2))</f>
        <v>0.88724747690473516</v>
      </c>
      <c r="D5" s="15">
        <f>$C5*('Benefits Calculations'!$C$33*(1+'Benefits Calculations'!$F$5)^'Annual Tables'!$B5)*('Benefits Calculations'!$C$11*(1+'Benefits Calculations'!$C$12)^'Annual Tables'!$B5)</f>
        <v>14815.070603843042</v>
      </c>
      <c r="E5" s="37">
        <f>'Benefits Calculations'!C23*((1+'Benefits Calculations'!$F$5)^'Annual Tables'!$B5)*(('Benefits Calculations'!$C$11*(1+'Benefits Calculations'!$C$12)^'Annual Tables'!$B5))</f>
        <v>7203.4423234755604</v>
      </c>
      <c r="F5" s="15">
        <f t="shared" si="0"/>
        <v>7536.5294965130706</v>
      </c>
      <c r="G5" s="15">
        <f>($F5*$X5)/((1+'Benefits Calculations'!$C$10)^'Annual Tables'!$B5)</f>
        <v>6963.8102417685996</v>
      </c>
      <c r="H5" s="53">
        <f>('Regression Equations'!$D$24*'Annual Tables'!$A5)+('Regression Equations'!$D$25*('Annual Tables'!$A5^2))</f>
        <v>0.88569188424906309</v>
      </c>
      <c r="I5" s="15">
        <f>$H5*('Benefits Calculations'!$C$34*(1+'Benefits Calculations'!$F$9)^'Annual Tables'!$B5)*('Benefits Calculations'!$C$11*(1+'Benefits Calculations'!$C$12)^'Annual Tables'!$B5)</f>
        <v>20197.276212486424</v>
      </c>
      <c r="J5" s="37">
        <f>'Benefits Calculations'!C24*((1+'Benefits Calculations'!$F$9)^'Annual Tables'!$B5)*(('Benefits Calculations'!$C$11*(1+'Benefits Calculations'!$C$12)^'Annual Tables'!$B5))</f>
        <v>14451.849839992914</v>
      </c>
      <c r="K5" s="15">
        <f t="shared" si="1"/>
        <v>15120.103376594187</v>
      </c>
      <c r="L5" s="15">
        <f>($K5*$X5)/((1+'Benefits Calculations'!$C$10)^'Annual Tables'!$B5)</f>
        <v>13971.089849677201</v>
      </c>
      <c r="M5" s="53">
        <f>('Regression Equations'!$E$24*'Annual Tables'!$A5)+('Regression Equations'!$E$25*('Annual Tables'!$A5^2))</f>
        <v>0.88377587679899683</v>
      </c>
      <c r="N5" s="15">
        <f>$M5*('Benefits Calculations'!$C$35*(1+'Benefits Calculations'!$F$15)^'Annual Tables'!$B5)*('Benefits Calculations'!$C$11*(1+'Benefits Calculations'!$C$12)^'Annual Tables'!$B5)</f>
        <v>22174.02411818572</v>
      </c>
      <c r="O5" s="37">
        <f>'Benefits Calculations'!C24*((1+'Benefits Calculations'!$F$9)^'Annual Tables'!$B5)*(('Benefits Calculations'!$C$11*(1+'Benefits Calculations'!$C$12)^'Annual Tables'!$B5))</f>
        <v>14451.849839992914</v>
      </c>
      <c r="P5" s="15">
        <f t="shared" si="2"/>
        <v>15120.103376594187</v>
      </c>
      <c r="Q5" s="15">
        <f>($P5*$X5)/((1+'Benefits Calculations'!$C$10)^'Annual Tables'!$B5)</f>
        <v>13971.089849677201</v>
      </c>
      <c r="R5" s="53">
        <f>('Regression Equations'!$F$24*'Annual Tables'!$A5)+('Regression Equations'!$F$25*('Annual Tables'!$A5)^2)</f>
        <v>0.88079620143861059</v>
      </c>
      <c r="S5" s="15">
        <f>$R5*('Benefits Calculations'!$C$36*(1+'Benefits Calculations'!$F$21)^'Annual Tables'!$B5)*('Benefits Calculations'!$C$11*(1+'Benefits Calculations'!$C$12)^'Annual Tables'!$B5)</f>
        <v>36203.475731059269</v>
      </c>
      <c r="T5" s="37">
        <v>0</v>
      </c>
      <c r="U5" s="15">
        <f t="shared" si="3"/>
        <v>0</v>
      </c>
      <c r="V5" s="15">
        <f>($U5*$X5)/((1+'Benefits Calculations'!$C$10)^'Annual Tables'!$B5)</f>
        <v>0</v>
      </c>
      <c r="W5" s="34">
        <v>98982</v>
      </c>
      <c r="X5" s="31">
        <f t="shared" si="4"/>
        <v>0.98982000000000003</v>
      </c>
    </row>
    <row r="6" spans="1:24" ht="15" customHeight="1" x14ac:dyDescent="0.25">
      <c r="A6">
        <v>21</v>
      </c>
      <c r="B6">
        <v>3</v>
      </c>
      <c r="C6" s="53">
        <f>('Regression Equations'!$C$24*'Annual Tables'!$A6)+('Regression Equations'!$C$25*('Annual Tables'!$A6^2))</f>
        <v>0.9174573880624789</v>
      </c>
      <c r="D6" s="15">
        <f>$C6*('Benefits Calculations'!$C$33*(1+'Benefits Calculations'!$F$5)^'Annual Tables'!$B6)*('Benefits Calculations'!$C$11*(1+'Benefits Calculations'!$C$12)^'Annual Tables'!$B6)</f>
        <v>15230.770406041607</v>
      </c>
      <c r="E6" s="37">
        <f>'Benefits Calculations'!C25*((1+'Benefits Calculations'!$F$5)^'Annual Tables'!$B6)*((1+'Benefits Calculations'!$F$5)^'Annual Tables'!$B6)*(('Benefits Calculations'!$C$11*(1+'Benefits Calculations'!$C$12)^'Annual Tables'!$B6))</f>
        <v>9285.4696343419382</v>
      </c>
      <c r="F6" s="15">
        <f t="shared" si="0"/>
        <v>9714.8297502339101</v>
      </c>
      <c r="G6" s="15">
        <f>($F6*$X6)/((1+'Benefits Calculations'!$C$10)^'Annual Tables'!$B6)</f>
        <v>8667.3249892709446</v>
      </c>
      <c r="H6" s="53">
        <f>('Regression Equations'!$D$24*'Annual Tables'!$A6)+('Regression Equations'!$D$25*('Annual Tables'!$A6^2))</f>
        <v>0.91623235884613718</v>
      </c>
      <c r="I6" s="15">
        <f>$H6*('Benefits Calculations'!$C$34*(1+'Benefits Calculations'!$F$9)^'Annual Tables'!$B6)*('Benefits Calculations'!$C$11*(1+'Benefits Calculations'!$C$12)^'Annual Tables'!$B6)</f>
        <v>21013.068305547073</v>
      </c>
      <c r="J6" s="37">
        <f>'Benefits Calculations'!C26*((1+'Benefits Calculations'!$F$9)^'Annual Tables'!$B6)*(('Benefits Calculations'!$C$11*(1+'Benefits Calculations'!$C$12)^'Annual Tables'!$B6))</f>
        <v>17674.042171215853</v>
      </c>
      <c r="K6" s="15">
        <f t="shared" si="1"/>
        <v>18491.289881212877</v>
      </c>
      <c r="L6" s="15">
        <f>($K6*$X6)/((1+'Benefits Calculations'!$C$10)^'Annual Tables'!$B6)</f>
        <v>16497.460376743133</v>
      </c>
      <c r="M6" s="53">
        <f>('Regression Equations'!$E$24*'Annual Tables'!$A6)+('Regression Equations'!$E$25*('Annual Tables'!$A6^2))</f>
        <v>0.91472350297921001</v>
      </c>
      <c r="N6" s="15">
        <f>$M6*('Benefits Calculations'!$C$35*(1+'Benefits Calculations'!$F$15)^'Annual Tables'!$B6)*('Benefits Calculations'!$C$11*(1+'Benefits Calculations'!$C$12)^'Annual Tables'!$B6)</f>
        <v>23178.03199661613</v>
      </c>
      <c r="O6" s="37">
        <f>'Benefits Calculations'!C26*((1+'Benefits Calculations'!$F$9)^'Annual Tables'!$B6)*(('Benefits Calculations'!$C$11*(1+'Benefits Calculations'!$C$12)^'Annual Tables'!$B6))</f>
        <v>17674.042171215853</v>
      </c>
      <c r="P6" s="15">
        <f t="shared" si="2"/>
        <v>18491.289881212877</v>
      </c>
      <c r="Q6" s="15">
        <f>($P6*$X6)/((1+'Benefits Calculations'!$C$10)^'Annual Tables'!$B6)</f>
        <v>16497.460376743133</v>
      </c>
      <c r="R6" s="53">
        <f>('Regression Equations'!$F$24*'Annual Tables'!$A6)+('Regression Equations'!$F$25*('Annual Tables'!$A6)^2)</f>
        <v>0.91237700863290572</v>
      </c>
      <c r="S6" s="15">
        <f>$R6*('Benefits Calculations'!$C$36*(1+'Benefits Calculations'!$F$21)^'Annual Tables'!$B6)*('Benefits Calculations'!$C$11*(1+'Benefits Calculations'!$C$12)^'Annual Tables'!$B6)</f>
        <v>37948.365801529741</v>
      </c>
      <c r="T6" s="37">
        <v>0</v>
      </c>
      <c r="U6" s="15">
        <f t="shared" si="3"/>
        <v>0</v>
      </c>
      <c r="V6" s="15">
        <f>($U6*$X6)/((1+'Benefits Calculations'!$C$10)^'Annual Tables'!$B6)</f>
        <v>0</v>
      </c>
      <c r="W6" s="34">
        <v>98917</v>
      </c>
      <c r="X6" s="31">
        <f t="shared" si="4"/>
        <v>0.98916999999999999</v>
      </c>
    </row>
    <row r="7" spans="1:24" ht="15" customHeight="1" x14ac:dyDescent="0.25">
      <c r="A7">
        <v>22</v>
      </c>
      <c r="B7">
        <v>4</v>
      </c>
      <c r="C7" s="53">
        <f>('Regression Equations'!$C$24*'Annual Tables'!$A7)+('Regression Equations'!$C$25*('Annual Tables'!$A7^2))</f>
        <v>0.94631944563093762</v>
      </c>
      <c r="D7" s="15">
        <f>$C7*('Benefits Calculations'!$C$33*(1+'Benefits Calculations'!$F$5)^'Annual Tables'!$B7)*('Benefits Calculations'!$C$11*(1+'Benefits Calculations'!$C$12)^'Annual Tables'!$B7)</f>
        <v>15618.910999769656</v>
      </c>
      <c r="E7" s="37">
        <f>'Benefits Calculations'!C27*((1+'Benefits Calculations'!$F$5)^'Annual Tables'!$B7)*(('Benefits Calculations'!$C$11*(1+'Benefits Calculations'!$C$12)^'Annual Tables'!$B7))</f>
        <v>13360.018825187288</v>
      </c>
      <c r="F7" s="15">
        <f t="shared" si="0"/>
        <v>13977.786095663949</v>
      </c>
      <c r="G7" s="15">
        <f>($F7*$X7)/((1+'Benefits Calculations'!$C$10)^'Annual Tables'!$B7)</f>
        <v>12040.022623401068</v>
      </c>
      <c r="H7" s="53">
        <f>('Regression Equations'!$D$24*'Annual Tables'!$A7)+('Regression Equations'!$D$25*('Annual Tables'!$A7^2))</f>
        <v>0.94546386967031815</v>
      </c>
      <c r="I7" s="15">
        <f>$H7*('Benefits Calculations'!$C$34*(1+'Benefits Calculations'!$F$9)^'Annual Tables'!$B7)*('Benefits Calculations'!$C$11*(1+'Benefits Calculations'!$C$12)^'Annual Tables'!$B7)</f>
        <v>21807.32974037599</v>
      </c>
      <c r="J7" s="37">
        <f>'Benefits Calculations'!C28*((1+'Benefits Calculations'!$F$9)^'Annual Tables'!$B7)*(('Benefits Calculations'!$C$11*(1+'Benefits Calculations'!$C$12)^'Annual Tables'!$B7))</f>
        <v>21602.625011104428</v>
      </c>
      <c r="K7" s="15">
        <f t="shared" si="1"/>
        <v>22601.5303916179</v>
      </c>
      <c r="L7" s="15">
        <f>($K7*$X7)/((1+'Benefits Calculations'!$C$10)^'Annual Tables'!$B7)</f>
        <v>19468.243066259369</v>
      </c>
      <c r="M7" s="53">
        <f>('Regression Equations'!$E$24*'Annual Tables'!$A7)+('Regression Equations'!$E$25*('Annual Tables'!$A7^2))</f>
        <v>0.94441006557278184</v>
      </c>
      <c r="N7" s="15">
        <f>$M7*('Benefits Calculations'!$C$35*(1+'Benefits Calculations'!$F$15)^'Annual Tables'!$B7)*('Benefits Calculations'!$C$11*(1+'Benefits Calculations'!$C$12)^'Annual Tables'!$B7)</f>
        <v>24167.497076228734</v>
      </c>
      <c r="O7" s="15">
        <f t="shared" ref="O7:O9" si="5">N7</f>
        <v>24167.497076228734</v>
      </c>
      <c r="P7" s="15">
        <f t="shared" si="2"/>
        <v>25285.00214103355</v>
      </c>
      <c r="Q7" s="15">
        <f>($P7*$X7)/((1+'Benefits Calculations'!$C$10)^'Annual Tables'!$B7)</f>
        <v>21779.700714208688</v>
      </c>
      <c r="R7" s="53">
        <f>('Regression Equations'!$F$24*'Annual Tables'!$A7)+('Regression Equations'!$F$25*('Annual Tables'!$A7)^2)</f>
        <v>0.94277124412456903</v>
      </c>
      <c r="S7" s="15">
        <f>$R7*('Benefits Calculations'!$C$36*(1+'Benefits Calculations'!$F$21)^'Annual Tables'!$B7)*('Benefits Calculations'!$C$11*(1+'Benefits Calculations'!$C$12)^'Annual Tables'!$B7)</f>
        <v>39679.755214564779</v>
      </c>
      <c r="T7" s="15">
        <f t="shared" ref="T7:T10" si="6">S7</f>
        <v>39679.755214564779</v>
      </c>
      <c r="U7" s="15">
        <f t="shared" si="3"/>
        <v>41514.547095686255</v>
      </c>
      <c r="V7" s="15">
        <f>($U7*$X7)/((1+'Benefits Calculations'!$C$10)^'Annual Tables'!$B7)</f>
        <v>35759.31716306389</v>
      </c>
      <c r="W7" s="34">
        <v>98844</v>
      </c>
      <c r="X7" s="31">
        <f t="shared" si="4"/>
        <v>0.98843999999999999</v>
      </c>
    </row>
    <row r="8" spans="1:24" ht="15" customHeight="1" x14ac:dyDescent="0.25">
      <c r="A8">
        <v>23</v>
      </c>
      <c r="B8">
        <v>5</v>
      </c>
      <c r="C8" s="53">
        <f>('Regression Equations'!$C$24*'Annual Tables'!$A8)+('Regression Equations'!$C$25*('Annual Tables'!$A8^2))</f>
        <v>0.97383364961011121</v>
      </c>
      <c r="D8" s="15">
        <f>$C8*('Benefits Calculations'!$C$33*(1+'Benefits Calculations'!$F$5)^'Annual Tables'!$B8)*('Benefits Calculations'!$C$11*(1+'Benefits Calculations'!$C$12)^'Annual Tables'!$B8)</f>
        <v>15979.926574579853</v>
      </c>
      <c r="E8" s="37">
        <f>'Benefits Calculations'!C29*((1+'Benefits Calculations'!$F$5)^'Annual Tables'!$B8)*(('Benefits Calculations'!$C$11*(1+'Benefits Calculations'!$C$12)^'Annual Tables'!$B8))</f>
        <v>12538.554302675762</v>
      </c>
      <c r="F8" s="15">
        <f>((1046.24/1000)*$E8)</f>
        <v>13118.337053631491</v>
      </c>
      <c r="G8" s="15">
        <f>($F8*$X8)/((1+'Benefits Calculations'!$C$10)^'Annual Tables'!$B8)</f>
        <v>10908.547130086738</v>
      </c>
      <c r="H8" s="53">
        <f>('Regression Equations'!$D$24*'Annual Tables'!$A8)+('Regression Equations'!$D$25*('Annual Tables'!$A8^2))</f>
        <v>0.97338641672160575</v>
      </c>
      <c r="I8" s="15">
        <f>$H8*('Benefits Calculations'!$C$34*(1+'Benefits Calculations'!$F$9)^'Annual Tables'!$B8)*('Benefits Calculations'!$C$11*(1+'Benefits Calculations'!$C$12)^'Annual Tables'!$B8)</f>
        <v>22579.615465603027</v>
      </c>
      <c r="J8" s="37">
        <f>'Benefits Calculations'!C30*((1+'Benefits Calculations'!$F$9)^'Annual Tables'!$B8)*(('Benefits Calculations'!$C$11*(1+'Benefits Calculations'!$C$12)^'Annual Tables'!$B8))</f>
        <v>23501.878544329251</v>
      </c>
      <c r="K8" s="15">
        <f t="shared" si="1"/>
        <v>24588.605408219039</v>
      </c>
      <c r="L8" s="15">
        <f>($K8*$X8)/((1+'Benefits Calculations'!$C$10)^'Annual Tables'!$B8)</f>
        <v>20446.643493156113</v>
      </c>
      <c r="M8" s="53">
        <f>('Regression Equations'!$E$24*'Annual Tables'!$A8)+('Regression Equations'!$E$25*('Annual Tables'!$A8^2))</f>
        <v>0.97283556457971176</v>
      </c>
      <c r="N8" s="15">
        <f>$M8*('Benefits Calculations'!$C$35*(1+'Benefits Calculations'!$F$15)^'Annual Tables'!$B8)*('Benefits Calculations'!$C$11*(1+'Benefits Calculations'!$C$12)^'Annual Tables'!$B8)</f>
        <v>25141.712398146734</v>
      </c>
      <c r="O8" s="15">
        <f t="shared" si="5"/>
        <v>25141.712398146734</v>
      </c>
      <c r="P8" s="15">
        <f t="shared" si="2"/>
        <v>26304.265179437039</v>
      </c>
      <c r="Q8" s="15">
        <f>($P8*$X8)/((1+'Benefits Calculations'!$C$10)^'Annual Tables'!$B8)</f>
        <v>21873.2995850839</v>
      </c>
      <c r="R8" s="53">
        <f>('Regression Equations'!$F$24*'Annual Tables'!$A8)+('Regression Equations'!$F$25*('Annual Tables'!$A8)^2)</f>
        <v>0.97197890791360064</v>
      </c>
      <c r="S8" s="15">
        <f>$R8*('Benefits Calculations'!$C$36*(1+'Benefits Calculations'!$F$21)^'Annual Tables'!$B8)*('Benefits Calculations'!$C$11*(1+'Benefits Calculations'!$C$12)^'Annual Tables'!$B8)</f>
        <v>41396.479519869179</v>
      </c>
      <c r="T8" s="15">
        <f t="shared" si="6"/>
        <v>41396.479519869179</v>
      </c>
      <c r="U8" s="15">
        <f t="shared" si="3"/>
        <v>43310.652732867929</v>
      </c>
      <c r="V8" s="15">
        <f>($U8*$X8)/((1+'Benefits Calculations'!$C$10)^'Annual Tables'!$B8)</f>
        <v>36014.953316092899</v>
      </c>
      <c r="W8" s="34">
        <v>98762</v>
      </c>
      <c r="X8" s="31">
        <f t="shared" si="4"/>
        <v>0.98762000000000005</v>
      </c>
    </row>
    <row r="9" spans="1:24" s="59" customFormat="1" ht="15" customHeight="1" x14ac:dyDescent="0.25">
      <c r="A9" s="59">
        <v>24</v>
      </c>
      <c r="B9" s="59">
        <v>6</v>
      </c>
      <c r="C9" s="53">
        <f>('Regression Equations'!$C$24*'Annual Tables'!$A9)+('Regression Equations'!$C$25*('Annual Tables'!$A9^2))</f>
        <v>1</v>
      </c>
      <c r="D9" s="37">
        <f>$C9*('Benefits Calculations'!$C$33*(1+'Benefits Calculations'!$F$5)^'Annual Tables'!$B9)*('Benefits Calculations'!$C$11*(1+'Benefits Calculations'!$C$12)^'Annual Tables'!$B9)</f>
        <v>16314.2464681729</v>
      </c>
      <c r="E9" s="37">
        <f>'Benefits Calculations'!C33*((1+'Benefits Calculations'!$F$5)^'Annual Tables'!$B9)*(('Benefits Calculations'!$C$11*(1+'Benefits Calculations'!$C$12)^'Annual Tables'!$B9))</f>
        <v>16314.2464681729</v>
      </c>
      <c r="F9" s="37">
        <f t="shared" ref="F9:F50" si="7">((1046.24/1000)*$E9)</f>
        <v>17068.617224861217</v>
      </c>
      <c r="G9" s="37">
        <f>($F9*$X9)/((1+'Benefits Calculations'!$C$10)^'Annual Tables'!$B9)</f>
        <v>13701.350472661268</v>
      </c>
      <c r="H9" s="53">
        <f>('Regression Equations'!$D$24*'Annual Tables'!$A9)+('Regression Equations'!$D$25*('Annual Tables'!$A9^2))</f>
        <v>1</v>
      </c>
      <c r="I9" s="37">
        <f>$H9*('Benefits Calculations'!$C$34*(1+'Benefits Calculations'!$F$9)^'Annual Tables'!$B9)*('Benefits Calculations'!$C$11*(1+'Benefits Calculations'!$C$12)^'Annual Tables'!$B9)</f>
        <v>23329.475062842201</v>
      </c>
      <c r="J9" s="37">
        <f>'Benefits Calculations'!C34*((1+'Benefits Calculations'!$F$9)^'Annual Tables'!$B9)*(('Benefits Calculations'!$C$11*(1+'Benefits Calculations'!$C$12)^'Annual Tables'!$B9))</f>
        <v>23329.475062842201</v>
      </c>
      <c r="K9" s="37">
        <f t="shared" si="1"/>
        <v>24408.229989748026</v>
      </c>
      <c r="L9" s="37">
        <f>($K9*$X9)/((1+'Benefits Calculations'!$C$10)^'Annual Tables'!$B9)</f>
        <v>19593.017354666132</v>
      </c>
      <c r="M9" s="53">
        <f>('Regression Equations'!$E$24*'Annual Tables'!$A9)+('Regression Equations'!$E$25*('Annual Tables'!$A9^2))</f>
        <v>1</v>
      </c>
      <c r="N9" s="37">
        <f>$M9*('Benefits Calculations'!$C$35*(1+'Benefits Calculations'!$F$15)^'Annual Tables'!$B9)*('Benefits Calculations'!$C$11*(1+'Benefits Calculations'!$C$12)^'Annual Tables'!$B9)</f>
        <v>26099.955243671273</v>
      </c>
      <c r="O9" s="37">
        <f t="shared" si="5"/>
        <v>26099.955243671273</v>
      </c>
      <c r="P9" s="37">
        <f t="shared" si="2"/>
        <v>27306.817174138636</v>
      </c>
      <c r="Q9" s="37">
        <f>($P9*$X9)/((1+'Benefits Calculations'!$C$10)^'Annual Tables'!$B9)</f>
        <v>21919.776363067478</v>
      </c>
      <c r="R9" s="53">
        <f>('Regression Equations'!$F$24*'Annual Tables'!$A9)+('Regression Equations'!$F$25*('Annual Tables'!$A9)^2)</f>
        <v>1</v>
      </c>
      <c r="S9" s="37">
        <f>$R9*('Benefits Calculations'!$C$36*(1+'Benefits Calculations'!$F$21)^'Annual Tables'!$B9)*('Benefits Calculations'!$C$11*(1+'Benefits Calculations'!$C$12)^'Annual Tables'!$B9)</f>
        <v>43097.341345883753</v>
      </c>
      <c r="T9" s="37">
        <f t="shared" si="6"/>
        <v>43097.341345883753</v>
      </c>
      <c r="U9" s="37">
        <f t="shared" si="3"/>
        <v>45090.162409717421</v>
      </c>
      <c r="V9" s="37">
        <f>($U9*$X9)/((1+'Benefits Calculations'!$C$10)^'Annual Tables'!$B9)</f>
        <v>36194.854562964072</v>
      </c>
      <c r="W9" s="60">
        <v>98675</v>
      </c>
      <c r="X9" s="31">
        <f t="shared" si="4"/>
        <v>0.98675000000000002</v>
      </c>
    </row>
    <row r="10" spans="1:24" s="59" customFormat="1" ht="15" customHeight="1" x14ac:dyDescent="0.25">
      <c r="A10" s="59">
        <v>25</v>
      </c>
      <c r="B10" s="59">
        <v>7</v>
      </c>
      <c r="C10" s="53">
        <f>('Regression Equations'!$C$24*'Annual Tables'!$A10)+('Regression Equations'!$C$25*('Annual Tables'!$A10^2))</f>
        <v>1.0248184968006038</v>
      </c>
      <c r="D10" s="15">
        <f>$C10*('Benefits Calculations'!$C$33*(1+'Benefits Calculations'!$F$5)^'Annual Tables'!$B10)*('Benefits Calculations'!$C$11*(1+'Benefits Calculations'!$C$12)^'Annual Tables'!$B10)</f>
        <v>16622.295212361831</v>
      </c>
      <c r="E10" s="15">
        <f>D10</f>
        <v>16622.295212361831</v>
      </c>
      <c r="F10" s="15">
        <f t="shared" si="7"/>
        <v>17390.910142981444</v>
      </c>
      <c r="G10" s="37">
        <f>($F10*$X10)/((1+'Benefits Calculations'!$C$10)^'Annual Tables'!$B10)</f>
        <v>13475.543740354418</v>
      </c>
      <c r="H10" s="53">
        <f>('Regression Equations'!$D$24*'Annual Tables'!$A10)+('Regression Equations'!$D$25*('Annual Tables'!$A10^2))</f>
        <v>1.0253046195055013</v>
      </c>
      <c r="I10" s="15">
        <f>$H10*('Benefits Calculations'!$C$34*(1+'Benefits Calculations'!$F$9)^'Annual Tables'!$B10)*('Benefits Calculations'!$C$11*(1+'Benefits Calculations'!$C$12)^'Annual Tables'!$B10)</f>
        <v>24056.452694271396</v>
      </c>
      <c r="J10" s="15">
        <f>I10</f>
        <v>24056.452694271396</v>
      </c>
      <c r="K10" s="15">
        <f t="shared" si="1"/>
        <v>25168.823066854507</v>
      </c>
      <c r="L10" s="37">
        <f>($K10*$X10)/((1+'Benefits Calculations'!$C$10)^'Annual Tables'!$B10)</f>
        <v>19502.347682908214</v>
      </c>
      <c r="M10" s="53">
        <f>('Regression Equations'!$E$24*'Annual Tables'!$A10)+('Regression Equations'!$E$25*('Annual Tables'!$A10^2))</f>
        <v>1.025903371833647</v>
      </c>
      <c r="N10" s="15">
        <f>$M10*('Benefits Calculations'!$C$35*(1+'Benefits Calculations'!$F$15)^'Annual Tables'!$B10)*('Benefits Calculations'!$C$11*(1+'Benefits Calculations'!$C$12)^'Annual Tables'!$B10)</f>
        <v>27041.486859838489</v>
      </c>
      <c r="O10" s="15">
        <f>N10</f>
        <v>27041.486859838489</v>
      </c>
      <c r="P10" s="15">
        <f t="shared" si="2"/>
        <v>28291.885212237423</v>
      </c>
      <c r="Q10" s="37">
        <f>($P10*$X10)/((1+'Benefits Calculations'!$C$10)^'Annual Tables'!$B10)</f>
        <v>21922.287766431509</v>
      </c>
      <c r="R10" s="53">
        <f>('Regression Equations'!$F$24*'Annual Tables'!$A10)+('Regression Equations'!$F$25*('Annual Tables'!$A10)^2)</f>
        <v>1.0268345203837677</v>
      </c>
      <c r="S10" s="15">
        <f>$R10*('Benefits Calculations'!$C$36*(1+'Benefits Calculations'!$F$21)^'Annual Tables'!$B10)*('Benefits Calculations'!$C$11*(1+'Benefits Calculations'!$C$12)^'Annual Tables'!$B10)</f>
        <v>44781.10969612527</v>
      </c>
      <c r="T10" s="15">
        <f t="shared" si="6"/>
        <v>44781.10969612527</v>
      </c>
      <c r="U10" s="15">
        <f t="shared" si="3"/>
        <v>46851.788208474107</v>
      </c>
      <c r="V10" s="37">
        <f>($U10*$X10)/((1+'Benefits Calculations'!$C$10)^'Annual Tables'!$B10)</f>
        <v>36303.63886227733</v>
      </c>
      <c r="W10" s="60">
        <v>98584</v>
      </c>
      <c r="X10" s="31">
        <f t="shared" si="4"/>
        <v>0.98584000000000005</v>
      </c>
    </row>
    <row r="11" spans="1:24" ht="15" customHeight="1" x14ac:dyDescent="0.25">
      <c r="A11">
        <v>26</v>
      </c>
      <c r="B11">
        <v>8</v>
      </c>
      <c r="C11" s="53">
        <f>('Regression Equations'!$C$24*'Annual Tables'!$A11)+('Regression Equations'!$C$25*('Annual Tables'!$A11^2))</f>
        <v>1.0482891400119223</v>
      </c>
      <c r="D11" s="15">
        <f>$C11*('Benefits Calculations'!$C$33*(1+'Benefits Calculations'!$F$5)^'Annual Tables'!$B11)*('Benefits Calculations'!$C$11*(1+'Benefits Calculations'!$C$12)^'Annual Tables'!$B11)</f>
        <v>16904.49257864157</v>
      </c>
      <c r="E11" s="15">
        <f>D11</f>
        <v>16904.49257864157</v>
      </c>
      <c r="F11" s="15">
        <f t="shared" si="7"/>
        <v>17686.156315477958</v>
      </c>
      <c r="G11" s="15">
        <f>($F11*$X11)/((1+'Benefits Calculations'!$C$10)^'Annual Tables'!$B11)</f>
        <v>13228.665243651296</v>
      </c>
      <c r="H11" s="53">
        <f>('Regression Equations'!$D$24*'Annual Tables'!$A11)+('Regression Equations'!$D$25*('Annual Tables'!$A11^2))</f>
        <v>1.0493002752381091</v>
      </c>
      <c r="I11" s="15">
        <f>$H11*('Benefits Calculations'!$C$34*(1+'Benefits Calculations'!$F$9)^'Annual Tables'!$B11)*('Benefits Calculations'!$C$11*(1+'Benefits Calculations'!$C$12)^'Annual Tables'!$B11)</f>
        <v>24760.087049756206</v>
      </c>
      <c r="J11" s="15">
        <f>I11</f>
        <v>24760.087049756206</v>
      </c>
      <c r="K11" s="15">
        <f t="shared" si="1"/>
        <v>25904.993474936935</v>
      </c>
      <c r="L11" s="15">
        <f>($K11*$X11)/((1+'Benefits Calculations'!$C$10)^'Annual Tables'!$B11)</f>
        <v>19376.086058846467</v>
      </c>
      <c r="M11" s="53">
        <f>('Regression Equations'!$E$24*'Annual Tables'!$A11)+('Regression Equations'!$E$25*('Annual Tables'!$A11^2))</f>
        <v>1.0505456800806521</v>
      </c>
      <c r="N11" s="15">
        <f>$M11*('Benefits Calculations'!$C$35*(1+'Benefits Calculations'!$F$15)^'Annual Tables'!$B11)*('Benefits Calculations'!$C$11*(1+'Benefits Calculations'!$C$12)^'Annual Tables'!$B11)</f>
        <v>27965.552180772051</v>
      </c>
      <c r="O11" s="15">
        <f>N11</f>
        <v>27965.552180772051</v>
      </c>
      <c r="P11" s="15">
        <f t="shared" si="2"/>
        <v>29258.679313610952</v>
      </c>
      <c r="Q11" s="15">
        <f>($P11*$X11)/((1+'Benefits Calculations'!$C$10)^'Annual Tables'!$B11)</f>
        <v>21884.533145982459</v>
      </c>
      <c r="R11" s="53">
        <f>('Regression Equations'!$F$24*'Annual Tables'!$A11)+('Regression Equations'!$F$25*('Annual Tables'!$A11)^2)</f>
        <v>1.0524824690649031</v>
      </c>
      <c r="S11" s="15">
        <f>$R11*('Benefits Calculations'!$C$36*(1+'Benefits Calculations'!$F$21)^'Annual Tables'!$B11)*('Benefits Calculations'!$C$11*(1+'Benefits Calculations'!$C$12)^'Annual Tables'!$B11)</f>
        <v>46446.51923242554</v>
      </c>
      <c r="T11" s="15">
        <f>S11</f>
        <v>46446.51923242554</v>
      </c>
      <c r="U11" s="15">
        <f t="shared" si="3"/>
        <v>48594.206281732899</v>
      </c>
      <c r="V11" s="15">
        <f>($U11*$X11)/((1+'Benefits Calculations'!$C$10)^'Annual Tables'!$B11)</f>
        <v>36346.873578144623</v>
      </c>
      <c r="W11" s="34">
        <v>98493</v>
      </c>
      <c r="X11" s="31">
        <f t="shared" si="4"/>
        <v>0.98492999999999997</v>
      </c>
    </row>
    <row r="12" spans="1:24" ht="15" customHeight="1" x14ac:dyDescent="0.25">
      <c r="A12">
        <v>27</v>
      </c>
      <c r="B12">
        <v>9</v>
      </c>
      <c r="C12" s="53">
        <f>('Regression Equations'!$C$24*'Annual Tables'!$A12)+('Regression Equations'!$C$25*('Annual Tables'!$A12^2))</f>
        <v>1.0704119296339558</v>
      </c>
      <c r="D12" s="15">
        <f>$C12*('Benefits Calculations'!$C$33*(1+'Benefits Calculations'!$F$5)^'Annual Tables'!$B12)*('Benefits Calculations'!$C$11*(1+'Benefits Calculations'!$C$12)^'Annual Tables'!$B12)</f>
        <v>17161.25362336688</v>
      </c>
      <c r="E12" s="15">
        <f t="shared" ref="E12:E50" si="8">D12</f>
        <v>17161.25362336688</v>
      </c>
      <c r="F12" s="15">
        <f t="shared" si="7"/>
        <v>17954.789990911366</v>
      </c>
      <c r="G12" s="15">
        <f>($F12*$X12)/((1+'Benefits Calculations'!$C$10)^'Annual Tables'!$B12)</f>
        <v>12963.201747243882</v>
      </c>
      <c r="H12" s="53">
        <f>('Regression Equations'!$D$24*'Annual Tables'!$A12)+('Regression Equations'!$D$25*('Annual Tables'!$A12^2))</f>
        <v>1.0719869671978239</v>
      </c>
      <c r="I12" s="15">
        <f>$H12*('Benefits Calculations'!$C$34*(1+'Benefits Calculations'!$F$9)^'Annual Tables'!$B12)*('Benefits Calculations'!$C$11*(1+'Benefits Calculations'!$C$12)^'Annual Tables'!$B12)</f>
        <v>25439.911293514244</v>
      </c>
      <c r="J12" s="15">
        <f t="shared" ref="J12:J50" si="9">I12</f>
        <v>25439.911293514244</v>
      </c>
      <c r="K12" s="15">
        <f t="shared" si="1"/>
        <v>26616.252791726343</v>
      </c>
      <c r="L12" s="15">
        <f>($K12*$X12)/((1+'Benefits Calculations'!$C$10)^'Annual Tables'!$B12)</f>
        <v>19216.702332327215</v>
      </c>
      <c r="M12" s="53">
        <f>('Regression Equations'!$E$24*'Annual Tables'!$A12)+('Regression Equations'!$E$25*('Annual Tables'!$A12^2))</f>
        <v>1.0739269247410159</v>
      </c>
      <c r="N12" s="15">
        <f>$M12*('Benefits Calculations'!$C$35*(1+'Benefits Calculations'!$F$15)^'Annual Tables'!$B12)*('Benefits Calculations'!$C$11*(1+'Benefits Calculations'!$C$12)^'Annual Tables'!$B12)</f>
        <v>28871.379544771997</v>
      </c>
      <c r="O12" s="15">
        <f t="shared" ref="O12:O50" si="10">N12</f>
        <v>28871.379544771997</v>
      </c>
      <c r="P12" s="15">
        <f t="shared" si="2"/>
        <v>30206.392134922255</v>
      </c>
      <c r="Q12" s="15">
        <f>($P12*$X12)/((1+'Benefits Calculations'!$C$10)^'Annual Tables'!$B12)</f>
        <v>21808.751620017265</v>
      </c>
      <c r="R12" s="53">
        <f>('Regression Equations'!$F$24*'Annual Tables'!$A12)+('Regression Equations'!$F$25*('Annual Tables'!$A12)^2)</f>
        <v>1.0769438460434066</v>
      </c>
      <c r="S12" s="15">
        <f>$R12*('Benefits Calculations'!$C$36*(1+'Benefits Calculations'!$F$21)^'Annual Tables'!$B12)*('Benefits Calculations'!$C$11*(1+'Benefits Calculations'!$C$12)^'Annual Tables'!$B12)</f>
        <v>48092.269544845643</v>
      </c>
      <c r="T12" s="15">
        <f t="shared" ref="T12:T50" si="11">S12</f>
        <v>48092.269544845643</v>
      </c>
      <c r="U12" s="15">
        <f t="shared" si="3"/>
        <v>50316.056088599311</v>
      </c>
      <c r="V12" s="15">
        <f>($U12*$X12)/((1+'Benefits Calculations'!$C$10)^'Annual Tables'!$B12)</f>
        <v>36327.753570624962</v>
      </c>
      <c r="W12" s="34">
        <v>98400</v>
      </c>
      <c r="X12" s="31">
        <f t="shared" si="4"/>
        <v>0.98399999999999999</v>
      </c>
    </row>
    <row r="13" spans="1:24" ht="15" customHeight="1" x14ac:dyDescent="0.25">
      <c r="A13">
        <v>28</v>
      </c>
      <c r="B13">
        <v>10</v>
      </c>
      <c r="C13" s="53">
        <f>('Regression Equations'!$C$24*'Annual Tables'!$A13)+('Regression Equations'!$C$25*('Annual Tables'!$A13^2))</f>
        <v>1.0911868656667041</v>
      </c>
      <c r="D13" s="15">
        <f>$C13*('Benefits Calculations'!$C$33*(1+'Benefits Calculations'!$F$5)^'Annual Tables'!$B13)*('Benefits Calculations'!$C$11*(1+'Benefits Calculations'!$C$12)^'Annual Tables'!$B13)</f>
        <v>17392.988732541911</v>
      </c>
      <c r="E13" s="15">
        <f t="shared" si="8"/>
        <v>17392.988732541911</v>
      </c>
      <c r="F13" s="15">
        <f t="shared" si="7"/>
        <v>18197.240531534651</v>
      </c>
      <c r="G13" s="15">
        <f>($F13*$X13)/((1+'Benefits Calculations'!$C$10)^'Annual Tables'!$B13)</f>
        <v>12682.091974803643</v>
      </c>
      <c r="H13" s="53">
        <f>('Regression Equations'!$D$24*'Annual Tables'!$A13)+('Regression Equations'!$D$25*('Annual Tables'!$A13^2))</f>
        <v>1.0933646953846452</v>
      </c>
      <c r="I13" s="15">
        <f>$H13*('Benefits Calculations'!$C$34*(1+'Benefits Calculations'!$F$9)^'Annual Tables'!$B13)*('Benefits Calculations'!$C$11*(1+'Benefits Calculations'!$C$12)^'Annual Tables'!$B13)</f>
        <v>26095.453010316069</v>
      </c>
      <c r="J13" s="15">
        <f t="shared" si="9"/>
        <v>26095.453010316069</v>
      </c>
      <c r="K13" s="15">
        <f t="shared" si="1"/>
        <v>27302.106757513084</v>
      </c>
      <c r="L13" s="15">
        <f>($K13*$X13)/((1+'Benefits Calculations'!$C$10)^'Annual Tables'!$B13)</f>
        <v>19027.490921201141</v>
      </c>
      <c r="M13" s="53">
        <f>('Regression Equations'!$E$24*'Annual Tables'!$A13)+('Regression Equations'!$E$25*('Annual Tables'!$A13^2))</f>
        <v>1.0960471058147379</v>
      </c>
      <c r="N13" s="15">
        <f>$M13*('Benefits Calculations'!$C$35*(1+'Benefits Calculations'!$F$15)^'Annual Tables'!$B13)*('Benefits Calculations'!$C$11*(1+'Benefits Calculations'!$C$12)^'Annual Tables'!$B13)</f>
        <v>29758.180407079319</v>
      </c>
      <c r="O13" s="15">
        <f t="shared" si="10"/>
        <v>29758.180407079319</v>
      </c>
      <c r="P13" s="15">
        <f t="shared" si="2"/>
        <v>31134.198669102669</v>
      </c>
      <c r="Q13" s="15">
        <f>($P13*$X13)/((1+'Benefits Calculations'!$C$10)^'Annual Tables'!$B13)</f>
        <v>21698.167389672359</v>
      </c>
      <c r="R13" s="53">
        <f>('Regression Equations'!$F$24*'Annual Tables'!$A13)+('Regression Equations'!$F$25*('Annual Tables'!$A13)^2)</f>
        <v>1.1002186513192784</v>
      </c>
      <c r="S13" s="15">
        <f>$R13*('Benefits Calculations'!$C$36*(1+'Benefits Calculations'!$F$21)^'Annual Tables'!$B13)*('Benefits Calculations'!$C$11*(1+'Benefits Calculations'!$C$12)^'Annual Tables'!$B13)</f>
        <v>49717.024408037054</v>
      </c>
      <c r="T13" s="15">
        <f t="shared" si="11"/>
        <v>49717.024408037054</v>
      </c>
      <c r="U13" s="15">
        <f t="shared" si="3"/>
        <v>52015.939616664691</v>
      </c>
      <c r="V13" s="15">
        <f>($U13*$X13)/((1+'Benefits Calculations'!$C$10)^'Annual Tables'!$B13)</f>
        <v>36251.151883781866</v>
      </c>
      <c r="W13" s="34">
        <v>98308</v>
      </c>
      <c r="X13" s="31">
        <f t="shared" si="4"/>
        <v>0.98307999999999995</v>
      </c>
    </row>
    <row r="14" spans="1:24" ht="15" customHeight="1" x14ac:dyDescent="0.25">
      <c r="A14">
        <v>29</v>
      </c>
      <c r="B14">
        <v>11</v>
      </c>
      <c r="C14" s="53">
        <f>('Regression Equations'!$C$24*'Annual Tables'!$A14)+('Regression Equations'!$C$25*('Annual Tables'!$A14^2))</f>
        <v>1.1106139481101676</v>
      </c>
      <c r="D14" s="15">
        <f>$C14*('Benefits Calculations'!$C$33*(1+'Benefits Calculations'!$F$5)^'Annual Tables'!$B14)*('Benefits Calculations'!$C$11*(1+'Benefits Calculations'!$C$12)^'Annual Tables'!$B14)</f>
        <v>17600.103666224502</v>
      </c>
      <c r="E14" s="15">
        <f t="shared" si="8"/>
        <v>17600.103666224502</v>
      </c>
      <c r="F14" s="15">
        <f t="shared" si="7"/>
        <v>18413.932459750726</v>
      </c>
      <c r="G14" s="15">
        <f>($F14*$X14)/((1+'Benefits Calculations'!$C$10)^'Annual Tables'!$B14)</f>
        <v>12387.284073379995</v>
      </c>
      <c r="H14" s="53">
        <f>('Regression Equations'!$D$24*'Annual Tables'!$A14)+('Regression Equations'!$D$25*('Annual Tables'!$A14^2))</f>
        <v>1.1134334597985736</v>
      </c>
      <c r="I14" s="15">
        <f>$H14*('Benefits Calculations'!$C$34*(1+'Benefits Calculations'!$F$9)^'Annual Tables'!$B14)*('Benefits Calculations'!$C$11*(1+'Benefits Calculations'!$C$12)^'Annual Tables'!$B14)</f>
        <v>26726.234151219272</v>
      </c>
      <c r="J14" s="15">
        <f t="shared" si="9"/>
        <v>26726.234151219272</v>
      </c>
      <c r="K14" s="15">
        <f t="shared" si="1"/>
        <v>27962.055218371654</v>
      </c>
      <c r="L14" s="15">
        <f>($K14*$X14)/((1+'Benefits Calculations'!$C$10)^'Annual Tables'!$B14)</f>
        <v>18810.426399825956</v>
      </c>
      <c r="M14" s="53">
        <f>('Regression Equations'!$E$24*'Annual Tables'!$A14)+('Regression Equations'!$E$25*('Annual Tables'!$A14^2))</f>
        <v>1.1169062233018185</v>
      </c>
      <c r="N14" s="15">
        <f>$M14*('Benefits Calculations'!$C$35*(1+'Benefits Calculations'!$F$15)^'Annual Tables'!$B14)*('Benefits Calculations'!$C$11*(1+'Benefits Calculations'!$C$12)^'Annual Tables'!$B14)</f>
        <v>30625.149048255495</v>
      </c>
      <c r="O14" s="15">
        <f t="shared" si="10"/>
        <v>30625.149048255495</v>
      </c>
      <c r="P14" s="15">
        <f t="shared" si="2"/>
        <v>32041.255940246829</v>
      </c>
      <c r="Q14" s="15">
        <f>($P14*$X14)/((1+'Benefits Calculations'!$C$10)^'Annual Tables'!$B14)</f>
        <v>21554.556055164587</v>
      </c>
      <c r="R14" s="53">
        <f>('Regression Equations'!$F$24*'Annual Tables'!$A14)+('Regression Equations'!$F$25*('Annual Tables'!$A14)^2)</f>
        <v>1.1223068848925184</v>
      </c>
      <c r="S14" s="15">
        <f>$R14*('Benefits Calculations'!$C$36*(1+'Benefits Calculations'!$F$21)^'Annual Tables'!$B14)*('Benefits Calculations'!$C$11*(1+'Benefits Calculations'!$C$12)^'Annual Tables'!$B14)</f>
        <v>51319.411023818335</v>
      </c>
      <c r="T14" s="15">
        <f t="shared" si="11"/>
        <v>51319.411023818335</v>
      </c>
      <c r="U14" s="15">
        <f t="shared" si="3"/>
        <v>53692.420589559697</v>
      </c>
      <c r="V14" s="15">
        <f>($U14*$X14)/((1+'Benefits Calculations'!$C$10)^'Annual Tables'!$B14)</f>
        <v>36119.566957468713</v>
      </c>
      <c r="W14" s="34">
        <v>98214</v>
      </c>
      <c r="X14" s="31">
        <f t="shared" si="4"/>
        <v>0.98214000000000001</v>
      </c>
    </row>
    <row r="15" spans="1:24" ht="15" customHeight="1" x14ac:dyDescent="0.25">
      <c r="A15">
        <v>30</v>
      </c>
      <c r="B15">
        <v>12</v>
      </c>
      <c r="C15" s="53">
        <f>('Regression Equations'!$C$24*'Annual Tables'!$A15)+('Regression Equations'!$C$25*('Annual Tables'!$A15^2))</f>
        <v>1.128693176964346</v>
      </c>
      <c r="D15" s="15">
        <f>$C15*('Benefits Calculations'!$C$33*(1+'Benefits Calculations'!$F$5)^'Annual Tables'!$B15)*('Benefits Calculations'!$C$11*(1+'Benefits Calculations'!$C$12)^'Annual Tables'!$B15)</f>
        <v>17782.999602548167</v>
      </c>
      <c r="E15" s="15">
        <f t="shared" si="8"/>
        <v>17782.999602548167</v>
      </c>
      <c r="F15" s="15">
        <f t="shared" si="7"/>
        <v>18605.285504169995</v>
      </c>
      <c r="G15" s="15">
        <f>($F15*$X15)/((1+'Benefits Calculations'!$C$10)^'Annual Tables'!$B15)</f>
        <v>12080.819683061005</v>
      </c>
      <c r="H15" s="53">
        <f>('Regression Equations'!$D$24*'Annual Tables'!$A15)+('Regression Equations'!$D$25*('Annual Tables'!$A15^2))</f>
        <v>1.1321932604396083</v>
      </c>
      <c r="I15" s="15">
        <f>$H15*('Benefits Calculations'!$C$34*(1+'Benefits Calculations'!$F$9)^'Annual Tables'!$B15)*('Benefits Calculations'!$C$11*(1+'Benefits Calculations'!$C$12)^'Annual Tables'!$B15)</f>
        <v>27331.770978831573</v>
      </c>
      <c r="J15" s="15">
        <f t="shared" si="9"/>
        <v>27331.770978831573</v>
      </c>
      <c r="K15" s="15">
        <f t="shared" si="1"/>
        <v>28595.592068892747</v>
      </c>
      <c r="L15" s="15">
        <f>($K15*$X15)/((1+'Benefits Calculations'!$C$10)^'Annual Tables'!$B15)</f>
        <v>18567.744710890638</v>
      </c>
      <c r="M15" s="53">
        <f>('Regression Equations'!$E$24*'Annual Tables'!$A15)+('Regression Equations'!$E$25*('Annual Tables'!$A15^2))</f>
        <v>1.1365042772022576</v>
      </c>
      <c r="N15" s="15">
        <f>$M15*('Benefits Calculations'!$C$35*(1+'Benefits Calculations'!$F$15)^'Annual Tables'!$B15)*('Benefits Calculations'!$C$11*(1+'Benefits Calculations'!$C$12)^'Annual Tables'!$B15)</f>
        <v>31471.462278114654</v>
      </c>
      <c r="O15" s="15">
        <f t="shared" si="10"/>
        <v>31471.462278114654</v>
      </c>
      <c r="P15" s="15">
        <f t="shared" si="2"/>
        <v>32926.702693854677</v>
      </c>
      <c r="Q15" s="15">
        <f>($P15*$X15)/((1+'Benefits Calculations'!$C$10)^'Annual Tables'!$B15)</f>
        <v>21380.029772349517</v>
      </c>
      <c r="R15" s="53">
        <f>('Regression Equations'!$F$24*'Annual Tables'!$A15)+('Regression Equations'!$F$25*('Annual Tables'!$A15)^2)</f>
        <v>1.1432085467631263</v>
      </c>
      <c r="S15" s="15">
        <f>$R15*('Benefits Calculations'!$C$36*(1+'Benefits Calculations'!$F$21)^'Annual Tables'!$B15)*('Benefits Calculations'!$C$11*(1+'Benefits Calculations'!$C$12)^'Annual Tables'!$B15)</f>
        <v>52898.019249731886</v>
      </c>
      <c r="T15" s="15">
        <f t="shared" si="11"/>
        <v>52898.019249731886</v>
      </c>
      <c r="U15" s="15">
        <f t="shared" si="3"/>
        <v>55344.023659839491</v>
      </c>
      <c r="V15" s="15">
        <f>($U15*$X15)/((1+'Benefits Calculations'!$C$10)^'Annual Tables'!$B15)</f>
        <v>35936.087635942458</v>
      </c>
      <c r="W15" s="34">
        <v>98117</v>
      </c>
      <c r="X15" s="31">
        <f t="shared" si="4"/>
        <v>0.98116999999999999</v>
      </c>
    </row>
    <row r="16" spans="1:24" x14ac:dyDescent="0.25">
      <c r="A16">
        <v>31</v>
      </c>
      <c r="B16">
        <v>13</v>
      </c>
      <c r="C16" s="53">
        <f>('Regression Equations'!$C$24*'Annual Tables'!$A16)+('Regression Equations'!$C$25*('Annual Tables'!$A16^2))</f>
        <v>1.1454245522292392</v>
      </c>
      <c r="D16" s="15">
        <f>$C16*('Benefits Calculations'!$C$33*(1+'Benefits Calculations'!$F$5)^'Annual Tables'!$B16)*('Benefits Calculations'!$C$11*(1+'Benefits Calculations'!$C$12)^'Annual Tables'!$B16)</f>
        <v>17942.073181365096</v>
      </c>
      <c r="E16" s="15">
        <f t="shared" si="8"/>
        <v>17942.073181365096</v>
      </c>
      <c r="F16" s="15">
        <f t="shared" si="7"/>
        <v>18771.714645271419</v>
      </c>
      <c r="G16" s="15">
        <f>($F16*$X16)/((1+'Benefits Calculations'!$C$10)^'Annual Tables'!$B16)</f>
        <v>11764.698516975643</v>
      </c>
      <c r="H16" s="53">
        <f>('Regression Equations'!$D$24*'Annual Tables'!$A16)+('Regression Equations'!$D$25*('Annual Tables'!$A16^2))</f>
        <v>1.1496440973077502</v>
      </c>
      <c r="I16" s="15">
        <f>$H16*('Benefits Calculations'!$C$34*(1+'Benefits Calculations'!$F$9)^'Annual Tables'!$B16)*('Benefits Calculations'!$C$11*(1+'Benefits Calculations'!$C$12)^'Annual Tables'!$B16)</f>
        <v>27911.574012099452</v>
      </c>
      <c r="J16" s="15">
        <f t="shared" si="9"/>
        <v>27911.574012099452</v>
      </c>
      <c r="K16" s="15">
        <f t="shared" si="1"/>
        <v>29202.205194418933</v>
      </c>
      <c r="L16" s="15">
        <f>($K16*$X16)/((1+'Benefits Calculations'!$C$10)^'Annual Tables'!$B16)</f>
        <v>18301.745292603846</v>
      </c>
      <c r="M16" s="53">
        <f>('Regression Equations'!$E$24*'Annual Tables'!$A16)+('Regression Equations'!$E$25*('Annual Tables'!$A16^2))</f>
        <v>1.1548412675160549</v>
      </c>
      <c r="N16" s="15">
        <f>$M16*('Benefits Calculations'!$C$35*(1+'Benefits Calculations'!$F$15)^'Annual Tables'!$B16)*('Benefits Calculations'!$C$11*(1+'Benefits Calculations'!$C$12)^'Annual Tables'!$B16)</f>
        <v>32296.279135146164</v>
      </c>
      <c r="O16" s="15">
        <f t="shared" si="10"/>
        <v>32296.279135146164</v>
      </c>
      <c r="P16" s="15">
        <f t="shared" si="2"/>
        <v>33789.659082355327</v>
      </c>
      <c r="Q16" s="15">
        <f>($P16*$X16)/((1+'Benefits Calculations'!$C$10)^'Annual Tables'!$B16)</f>
        <v>21176.816268908849</v>
      </c>
      <c r="R16" s="53">
        <f>('Regression Equations'!$F$24*'Annual Tables'!$A16)+('Regression Equations'!$F$25*('Annual Tables'!$A16)^2)</f>
        <v>1.1629236369311022</v>
      </c>
      <c r="S16" s="15">
        <f>$R16*('Benefits Calculations'!$C$36*(1+'Benefits Calculations'!$F$21)^'Annual Tables'!$B16)*('Benefits Calculations'!$C$11*(1+'Benefits Calculations'!$C$12)^'Annual Tables'!$B16)</f>
        <v>54451.400813341686</v>
      </c>
      <c r="T16" s="15">
        <f t="shared" si="11"/>
        <v>54451.400813341686</v>
      </c>
      <c r="U16" s="15">
        <f t="shared" si="3"/>
        <v>56969.233586950606</v>
      </c>
      <c r="V16" s="15">
        <f>($U16*$X16)/((1+'Benefits Calculations'!$C$10)^'Annual Tables'!$B16)</f>
        <v>35704.029736168312</v>
      </c>
      <c r="W16" s="34">
        <v>98017</v>
      </c>
      <c r="X16" s="31">
        <f t="shared" si="4"/>
        <v>0.98016999999999999</v>
      </c>
    </row>
    <row r="17" spans="1:24" x14ac:dyDescent="0.25">
      <c r="A17">
        <v>32</v>
      </c>
      <c r="B17">
        <v>14</v>
      </c>
      <c r="C17" s="53">
        <f>('Regression Equations'!$C$24*'Annual Tables'!$A17)+('Regression Equations'!$C$25*('Annual Tables'!$A17^2))</f>
        <v>1.1608080739048474</v>
      </c>
      <c r="D17" s="15">
        <f>$C17*('Benefits Calculations'!$C$33*(1+'Benefits Calculations'!$F$5)^'Annual Tables'!$B17)*('Benefits Calculations'!$C$11*(1+'Benefits Calculations'!$C$12)^'Annual Tables'!$B17)</f>
        <v>18077.716547513071</v>
      </c>
      <c r="E17" s="15">
        <f t="shared" si="8"/>
        <v>18077.716547513071</v>
      </c>
      <c r="F17" s="15">
        <f t="shared" si="7"/>
        <v>18913.630160670076</v>
      </c>
      <c r="G17" s="15">
        <f>($F17*$X17)/((1+'Benefits Calculations'!$C$10)^'Annual Tables'!$B17)</f>
        <v>11440.757708444737</v>
      </c>
      <c r="H17" s="53">
        <f>('Regression Equations'!$D$24*'Annual Tables'!$A17)+('Regression Equations'!$D$25*('Annual Tables'!$A17^2))</f>
        <v>1.1657859704029985</v>
      </c>
      <c r="I17" s="15">
        <f>$H17*('Benefits Calculations'!$C$34*(1+'Benefits Calculations'!$F$9)^'Annual Tables'!$B17)*('Benefits Calculations'!$C$11*(1+'Benefits Calculations'!$C$12)^'Annual Tables'!$B17)</f>
        <v>28465.147970618371</v>
      </c>
      <c r="J17" s="15">
        <f t="shared" si="9"/>
        <v>28465.147970618371</v>
      </c>
      <c r="K17" s="15">
        <f t="shared" si="1"/>
        <v>29781.376412779766</v>
      </c>
      <c r="L17" s="15">
        <f>($K17*$X17)/((1+'Benefits Calculations'!$C$10)^'Annual Tables'!$B17)</f>
        <v>18014.601579294769</v>
      </c>
      <c r="M17" s="53">
        <f>('Regression Equations'!$E$24*'Annual Tables'!$A17)+('Regression Equations'!$E$25*('Annual Tables'!$A17^2))</f>
        <v>1.1719171942432105</v>
      </c>
      <c r="N17" s="15">
        <f>$M17*('Benefits Calculations'!$C$35*(1+'Benefits Calculations'!$F$15)^'Annual Tables'!$B17)*('Benefits Calculations'!$C$11*(1+'Benefits Calculations'!$C$12)^'Annual Tables'!$B17)</f>
        <v>33098.740581363614</v>
      </c>
      <c r="O17" s="15">
        <f t="shared" si="10"/>
        <v>33098.740581363614</v>
      </c>
      <c r="P17" s="15">
        <f t="shared" si="2"/>
        <v>34629.226345845869</v>
      </c>
      <c r="Q17" s="15">
        <f>($P17*$X17)/((1+'Benefits Calculations'!$C$10)^'Annual Tables'!$B17)</f>
        <v>20947.041096190998</v>
      </c>
      <c r="R17" s="53">
        <f>('Regression Equations'!$F$24*'Annual Tables'!$A17)+('Regression Equations'!$F$25*('Annual Tables'!$A17)^2)</f>
        <v>1.1814521553964461</v>
      </c>
      <c r="S17" s="15">
        <f>$R17*('Benefits Calculations'!$C$36*(1+'Benefits Calculations'!$F$21)^'Annual Tables'!$B17)*('Benefits Calculations'!$C$11*(1+'Benefits Calculations'!$C$12)^'Annual Tables'!$B17)</f>
        <v>55978.068512029196</v>
      </c>
      <c r="T17" s="15">
        <f t="shared" si="11"/>
        <v>55978.068512029196</v>
      </c>
      <c r="U17" s="15">
        <f t="shared" si="3"/>
        <v>58566.494400025433</v>
      </c>
      <c r="V17" s="15">
        <f>($U17*$X17)/((1+'Benefits Calculations'!$C$10)^'Annual Tables'!$B17)</f>
        <v>35426.571555628747</v>
      </c>
      <c r="W17" s="34">
        <v>97914</v>
      </c>
      <c r="X17" s="31">
        <f t="shared" si="4"/>
        <v>0.97914000000000001</v>
      </c>
    </row>
    <row r="18" spans="1:24" x14ac:dyDescent="0.25">
      <c r="A18">
        <v>33</v>
      </c>
      <c r="B18">
        <v>15</v>
      </c>
      <c r="C18" s="53">
        <f>('Regression Equations'!$C$24*'Annual Tables'!$A18)+('Regression Equations'!$C$25*('Annual Tables'!$A18^2))</f>
        <v>1.1748437419911708</v>
      </c>
      <c r="D18" s="15">
        <f>$C18*('Benefits Calculations'!$C$33*(1+'Benefits Calculations'!$F$5)^'Annual Tables'!$B18)*('Benefits Calculations'!$C$11*(1+'Benefits Calculations'!$C$12)^'Annual Tables'!$B18)</f>
        <v>18190.31739370928</v>
      </c>
      <c r="E18" s="15">
        <f t="shared" si="8"/>
        <v>18190.31739370928</v>
      </c>
      <c r="F18" s="15">
        <f t="shared" si="7"/>
        <v>19031.437669994397</v>
      </c>
      <c r="G18" s="15">
        <f>($F18*$X18)/((1+'Benefits Calculations'!$C$10)^'Annual Tables'!$B18)</f>
        <v>11110.568676933091</v>
      </c>
      <c r="H18" s="53">
        <f>('Regression Equations'!$D$24*'Annual Tables'!$A18)+('Regression Equations'!$D$25*('Annual Tables'!$A18^2))</f>
        <v>1.1806188797253538</v>
      </c>
      <c r="I18" s="15">
        <f>$H18*('Benefits Calculations'!$C$34*(1+'Benefits Calculations'!$F$9)^'Annual Tables'!$B18)*('Benefits Calculations'!$C$11*(1+'Benefits Calculations'!$C$12)^'Annual Tables'!$B18)</f>
        <v>28991.9917184607</v>
      </c>
      <c r="J18" s="15">
        <f t="shared" si="9"/>
        <v>28991.9917184607</v>
      </c>
      <c r="K18" s="15">
        <f t="shared" si="1"/>
        <v>30332.581415522323</v>
      </c>
      <c r="L18" s="15">
        <f>($K18*$X18)/((1+'Benefits Calculations'!$C$10)^'Annual Tables'!$B18)</f>
        <v>17708.185519645209</v>
      </c>
      <c r="M18" s="53">
        <f>('Regression Equations'!$E$24*'Annual Tables'!$A18)+('Regression Equations'!$E$25*('Annual Tables'!$A18^2))</f>
        <v>1.1877320573837244</v>
      </c>
      <c r="N18" s="15">
        <f>$M18*('Benefits Calculations'!$C$35*(1+'Benefits Calculations'!$F$15)^'Annual Tables'!$B18)*('Benefits Calculations'!$C$11*(1+'Benefits Calculations'!$C$12)^'Annual Tables'!$B18)</f>
        <v>33877.969192516044</v>
      </c>
      <c r="O18" s="15">
        <f t="shared" si="10"/>
        <v>33877.969192516044</v>
      </c>
      <c r="P18" s="15">
        <f t="shared" si="2"/>
        <v>35444.486487977985</v>
      </c>
      <c r="Q18" s="15">
        <f>($P18*$X18)/((1+'Benefits Calculations'!$C$10)^'Annual Tables'!$B18)</f>
        <v>20692.519828084132</v>
      </c>
      <c r="R18" s="53">
        <f>('Regression Equations'!$F$24*'Annual Tables'!$A18)+('Regression Equations'!$F$25*('Annual Tables'!$A18)^2)</f>
        <v>1.1987941021591582</v>
      </c>
      <c r="S18" s="15">
        <f>$R18*('Benefits Calculations'!$C$36*(1+'Benefits Calculations'!$F$21)^'Annual Tables'!$B18)*('Benefits Calculations'!$C$11*(1+'Benefits Calculations'!$C$12)^'Annual Tables'!$B18)</f>
        <v>57476.495398040053</v>
      </c>
      <c r="T18" s="15">
        <f t="shared" si="11"/>
        <v>57476.495398040053</v>
      </c>
      <c r="U18" s="15">
        <f t="shared" si="3"/>
        <v>60134.208545245427</v>
      </c>
      <c r="V18" s="15">
        <f>($U18*$X18)/((1+'Benefits Calculations'!$C$10)^'Annual Tables'!$B18)</f>
        <v>35106.399498570448</v>
      </c>
      <c r="W18" s="34">
        <v>97807</v>
      </c>
      <c r="X18" s="31">
        <f t="shared" si="4"/>
        <v>0.97806999999999999</v>
      </c>
    </row>
    <row r="19" spans="1:24" x14ac:dyDescent="0.25">
      <c r="A19">
        <v>34</v>
      </c>
      <c r="B19">
        <v>16</v>
      </c>
      <c r="C19" s="53">
        <f>('Regression Equations'!$C$24*'Annual Tables'!$A19)+('Regression Equations'!$C$25*('Annual Tables'!$A19^2))</f>
        <v>1.187531556488209</v>
      </c>
      <c r="D19" s="15">
        <f>$C19*('Benefits Calculations'!$C$33*(1+'Benefits Calculations'!$F$5)^'Annual Tables'!$B19)*('Benefits Calculations'!$C$11*(1+'Benefits Calculations'!$C$12)^'Annual Tables'!$B19)</f>
        <v>18280.259003074214</v>
      </c>
      <c r="E19" s="15">
        <f t="shared" si="8"/>
        <v>18280.259003074214</v>
      </c>
      <c r="F19" s="15">
        <f t="shared" si="7"/>
        <v>19125.538179376366</v>
      </c>
      <c r="G19" s="15">
        <f>($F19*$X19)/((1+'Benefits Calculations'!$C$10)^'Annual Tables'!$B19)</f>
        <v>10775.68408888213</v>
      </c>
      <c r="H19" s="53">
        <f>('Regression Equations'!$D$24*'Annual Tables'!$A19)+('Regression Equations'!$D$25*('Annual Tables'!$A19^2))</f>
        <v>1.1941428252748159</v>
      </c>
      <c r="I19" s="15">
        <f>$H19*('Benefits Calculations'!$C$34*(1+'Benefits Calculations'!$F$9)^'Annual Tables'!$B19)*('Benefits Calculations'!$C$11*(1+'Benefits Calculations'!$C$12)^'Annual Tables'!$B19)</f>
        <v>29491.598207517487</v>
      </c>
      <c r="J19" s="15">
        <f t="shared" si="9"/>
        <v>29491.598207517487</v>
      </c>
      <c r="K19" s="15">
        <f t="shared" si="1"/>
        <v>30855.289708633096</v>
      </c>
      <c r="L19" s="15">
        <f>($K19*$X19)/((1+'Benefits Calculations'!$C$10)^'Annual Tables'!$B19)</f>
        <v>17384.444361921098</v>
      </c>
      <c r="M19" s="53">
        <f>('Regression Equations'!$E$24*'Annual Tables'!$A19)+('Regression Equations'!$E$25*('Annual Tables'!$A19^2))</f>
        <v>1.2022858569375972</v>
      </c>
      <c r="N19" s="15">
        <f>$M19*('Benefits Calculations'!$C$35*(1+'Benefits Calculations'!$F$15)^'Annual Tables'!$B19)*('Benefits Calculations'!$C$11*(1+'Benefits Calculations'!$C$12)^'Annual Tables'!$B19)</f>
        <v>34633.068843596084</v>
      </c>
      <c r="O19" s="15">
        <f t="shared" si="10"/>
        <v>34633.068843596084</v>
      </c>
      <c r="P19" s="15">
        <f t="shared" si="2"/>
        <v>36234.501946923971</v>
      </c>
      <c r="Q19" s="15">
        <f>($P19*$X19)/((1+'Benefits Calculations'!$C$10)^'Annual Tables'!$B19)</f>
        <v>20415.192630713664</v>
      </c>
      <c r="R19" s="53">
        <f>('Regression Equations'!$F$24*'Annual Tables'!$A19)+('Regression Equations'!$F$25*('Annual Tables'!$A19)^2)</f>
        <v>1.2149494772192382</v>
      </c>
      <c r="S19" s="15">
        <f>$R19*('Benefits Calculations'!$C$36*(1+'Benefits Calculations'!$F$21)^'Annual Tables'!$B19)*('Benefits Calculations'!$C$11*(1+'Benefits Calculations'!$C$12)^'Annual Tables'!$B19)</f>
        <v>58945.11394853118</v>
      </c>
      <c r="T19" s="15">
        <f t="shared" si="11"/>
        <v>58945.11394853118</v>
      </c>
      <c r="U19" s="15">
        <f t="shared" si="3"/>
        <v>61670.736017511263</v>
      </c>
      <c r="V19" s="15">
        <f>($U19*$X19)/((1+'Benefits Calculations'!$C$10)^'Annual Tables'!$B19)</f>
        <v>34746.440211033856</v>
      </c>
      <c r="W19" s="34">
        <v>97696</v>
      </c>
      <c r="X19" s="31">
        <f t="shared" si="4"/>
        <v>0.97696000000000005</v>
      </c>
    </row>
    <row r="20" spans="1:24" x14ac:dyDescent="0.25">
      <c r="A20">
        <v>35</v>
      </c>
      <c r="B20">
        <v>17</v>
      </c>
      <c r="C20" s="53">
        <f>('Regression Equations'!$C$24*'Annual Tables'!$A20)+('Regression Equations'!$C$25*('Annual Tables'!$A20^2))</f>
        <v>1.1988715173959621</v>
      </c>
      <c r="D20" s="15">
        <f>$C20*('Benefits Calculations'!$C$33*(1+'Benefits Calculations'!$F$5)^'Annual Tables'!$B20)*('Benefits Calculations'!$C$11*(1+'Benefits Calculations'!$C$12)^'Annual Tables'!$B20)</f>
        <v>18347.920291288523</v>
      </c>
      <c r="E20" s="15">
        <f t="shared" si="8"/>
        <v>18347.920291288523</v>
      </c>
      <c r="F20" s="15">
        <f t="shared" si="7"/>
        <v>19196.328125557706</v>
      </c>
      <c r="G20" s="15">
        <f>($F20*$X20)/((1+'Benefits Calculations'!$C$10)^'Annual Tables'!$B20)</f>
        <v>10437.630856854272</v>
      </c>
      <c r="H20" s="53">
        <f>('Regression Equations'!$D$24*'Annual Tables'!$A20)+('Regression Equations'!$D$25*('Annual Tables'!$A20^2))</f>
        <v>1.2063578070513847</v>
      </c>
      <c r="I20" s="15">
        <f>$H20*('Benefits Calculations'!$C$34*(1+'Benefits Calculations'!$F$9)^'Annual Tables'!$B20)*('Benefits Calculations'!$C$11*(1+'Benefits Calculations'!$C$12)^'Annual Tables'!$B20)</f>
        <v>29963.45442035023</v>
      </c>
      <c r="J20" s="15">
        <f t="shared" si="9"/>
        <v>29963.45442035023</v>
      </c>
      <c r="K20" s="15">
        <f t="shared" si="1"/>
        <v>31348.964552747228</v>
      </c>
      <c r="L20" s="15">
        <f>($K20*$X20)/((1+'Benefits Calculations'!$C$10)^'Annual Tables'!$B20)</f>
        <v>17045.391056352288</v>
      </c>
      <c r="M20" s="53">
        <f>('Regression Equations'!$E$24*'Annual Tables'!$A20)+('Regression Equations'!$E$25*('Annual Tables'!$A20^2))</f>
        <v>1.2155785929048282</v>
      </c>
      <c r="N20" s="15">
        <f>$M20*('Benefits Calculations'!$C$35*(1+'Benefits Calculations'!$F$15)^'Annual Tables'!$B20)*('Benefits Calculations'!$C$11*(1+'Benefits Calculations'!$C$12)^'Annual Tables'!$B20)</f>
        <v>35363.124389578748</v>
      </c>
      <c r="O20" s="15">
        <f t="shared" si="10"/>
        <v>35363.124389578748</v>
      </c>
      <c r="P20" s="15">
        <f t="shared" si="2"/>
        <v>36998.315261352873</v>
      </c>
      <c r="Q20" s="15">
        <f>($P20*$X20)/((1+'Benefits Calculations'!$C$10)^'Annual Tables'!$B20)</f>
        <v>20117.115861828373</v>
      </c>
      <c r="R20" s="53">
        <f>('Regression Equations'!$F$24*'Annual Tables'!$A20)+('Regression Equations'!$F$25*('Annual Tables'!$A20)^2)</f>
        <v>1.2299182805766864</v>
      </c>
      <c r="S20" s="15">
        <f>$R20*('Benefits Calculations'!$C$36*(1+'Benefits Calculations'!$F$21)^'Annual Tables'!$B20)*('Benefits Calculations'!$C$11*(1+'Benefits Calculations'!$C$12)^'Annual Tables'!$B20)</f>
        <v>60382.315220363191</v>
      </c>
      <c r="T20" s="15">
        <f t="shared" si="11"/>
        <v>60382.315220363191</v>
      </c>
      <c r="U20" s="15">
        <f t="shared" si="3"/>
        <v>63174.393476152785</v>
      </c>
      <c r="V20" s="15">
        <f>($U20*$X20)/((1+'Benefits Calculations'!$C$10)^'Annual Tables'!$B20)</f>
        <v>34349.850367052335</v>
      </c>
      <c r="W20" s="34">
        <v>97582</v>
      </c>
      <c r="X20" s="31">
        <f t="shared" si="4"/>
        <v>0.97582000000000002</v>
      </c>
    </row>
    <row r="21" spans="1:24" x14ac:dyDescent="0.25">
      <c r="A21">
        <v>36</v>
      </c>
      <c r="B21">
        <v>18</v>
      </c>
      <c r="C21" s="53">
        <f>('Regression Equations'!$C$24*'Annual Tables'!$A21)+('Regression Equations'!$C$25*('Annual Tables'!$A21^2))</f>
        <v>1.20886362471443</v>
      </c>
      <c r="D21" s="15">
        <f>$C21*('Benefits Calculations'!$C$33*(1+'Benefits Calculations'!$F$5)^'Annual Tables'!$B21)*('Benefits Calculations'!$C$11*(1+'Benefits Calculations'!$C$12)^'Annual Tables'!$B21)</f>
        <v>18393.675848385737</v>
      </c>
      <c r="E21" s="15">
        <f t="shared" si="8"/>
        <v>18393.675848385737</v>
      </c>
      <c r="F21" s="15">
        <f t="shared" si="7"/>
        <v>19244.199419615095</v>
      </c>
      <c r="G21" s="15">
        <f>($F21*$X21)/((1+'Benefits Calculations'!$C$10)^'Annual Tables'!$B21)</f>
        <v>10097.694785850334</v>
      </c>
      <c r="H21" s="53">
        <f>('Regression Equations'!$D$24*'Annual Tables'!$A21)+('Regression Equations'!$D$25*('Annual Tables'!$A21^2))</f>
        <v>1.2172638250550603</v>
      </c>
      <c r="I21" s="15">
        <f>$H21*('Benefits Calculations'!$C$34*(1+'Benefits Calculations'!$F$9)^'Annual Tables'!$B21)*('Benefits Calculations'!$C$11*(1+'Benefits Calculations'!$C$12)^'Annual Tables'!$B21)</f>
        <v>30407.041312548597</v>
      </c>
      <c r="J21" s="15">
        <f t="shared" si="9"/>
        <v>30407.041312548597</v>
      </c>
      <c r="K21" s="15">
        <f t="shared" si="1"/>
        <v>31813.062902840848</v>
      </c>
      <c r="L21" s="15">
        <f>($K21*$X21)/((1+'Benefits Calculations'!$C$10)^'Annual Tables'!$B21)</f>
        <v>16692.749456156373</v>
      </c>
      <c r="M21" s="53">
        <f>('Regression Equations'!$E$24*'Annual Tables'!$A21)+('Regression Equations'!$E$25*('Annual Tables'!$A21^2))</f>
        <v>1.2276102652854175</v>
      </c>
      <c r="N21" s="15">
        <f>$M21*('Benefits Calculations'!$C$35*(1+'Benefits Calculations'!$F$15)^'Annual Tables'!$B21)*('Benefits Calculations'!$C$11*(1+'Benefits Calculations'!$C$12)^'Annual Tables'!$B21)</f>
        <v>36067.201341324086</v>
      </c>
      <c r="O21" s="15">
        <f t="shared" si="10"/>
        <v>36067.201341324086</v>
      </c>
      <c r="P21" s="15">
        <f t="shared" si="2"/>
        <v>37734.948731346914</v>
      </c>
      <c r="Q21" s="15">
        <f>($P21*$X21)/((1+'Benefits Calculations'!$C$10)^'Annual Tables'!$B21)</f>
        <v>19800.04398938371</v>
      </c>
      <c r="R21" s="53">
        <f>('Regression Equations'!$F$24*'Annual Tables'!$A21)+('Regression Equations'!$F$25*('Annual Tables'!$A21)^2)</f>
        <v>1.243700512231503</v>
      </c>
      <c r="S21" s="15">
        <f>$R21*('Benefits Calculations'!$C$36*(1+'Benefits Calculations'!$F$21)^'Annual Tables'!$B21)*('Benefits Calculations'!$C$11*(1+'Benefits Calculations'!$C$12)^'Annual Tables'!$B21)</f>
        <v>61786.447989378845</v>
      </c>
      <c r="T21" s="15">
        <f t="shared" si="11"/>
        <v>61786.447989378845</v>
      </c>
      <c r="U21" s="15">
        <f t="shared" si="3"/>
        <v>64643.453344407724</v>
      </c>
      <c r="V21" s="15">
        <f>($U21*$X21)/((1+'Benefits Calculations'!$C$10)^'Annual Tables'!$B21)</f>
        <v>33919.304593666537</v>
      </c>
      <c r="W21" s="34">
        <v>97465</v>
      </c>
      <c r="X21" s="31">
        <f t="shared" si="4"/>
        <v>0.97465000000000002</v>
      </c>
    </row>
    <row r="22" spans="1:24" x14ac:dyDescent="0.25">
      <c r="A22">
        <v>37</v>
      </c>
      <c r="B22">
        <v>19</v>
      </c>
      <c r="C22" s="53">
        <f>('Regression Equations'!$C$24*'Annual Tables'!$A22)+('Regression Equations'!$C$25*('Annual Tables'!$A22^2))</f>
        <v>1.2175078784436133</v>
      </c>
      <c r="D22" s="15">
        <f>$C22*('Benefits Calculations'!$C$33*(1+'Benefits Calculations'!$F$5)^'Annual Tables'!$B22)*('Benefits Calculations'!$C$11*(1+'Benefits Calculations'!$C$12)^'Annual Tables'!$B22)</f>
        <v>18417.895980183945</v>
      </c>
      <c r="E22" s="15">
        <f t="shared" si="8"/>
        <v>18417.895980183945</v>
      </c>
      <c r="F22" s="15">
        <f t="shared" si="7"/>
        <v>19269.539490307652</v>
      </c>
      <c r="G22" s="15">
        <f>($F22*$X22)/((1+'Benefits Calculations'!$C$10)^'Annual Tables'!$B22)</f>
        <v>9756.8452394221567</v>
      </c>
      <c r="H22" s="53">
        <f>('Regression Equations'!$D$24*'Annual Tables'!$A22)+('Regression Equations'!$D$25*('Annual Tables'!$A22^2))</f>
        <v>1.2268608792858422</v>
      </c>
      <c r="I22" s="15">
        <f>$H22*('Benefits Calculations'!$C$34*(1+'Benefits Calculations'!$F$9)^'Annual Tables'!$B22)*('Benefits Calculations'!$C$11*(1+'Benefits Calculations'!$C$12)^'Annual Tables'!$B22)</f>
        <v>30821.833754590196</v>
      </c>
      <c r="J22" s="15">
        <f t="shared" si="9"/>
        <v>30821.833754590196</v>
      </c>
      <c r="K22" s="15">
        <f t="shared" si="1"/>
        <v>32247.035347402449</v>
      </c>
      <c r="L22" s="15">
        <f>($K22*$X22)/((1+'Benefits Calculations'!$C$10)^'Annual Tables'!$B22)</f>
        <v>16327.807598777148</v>
      </c>
      <c r="M22" s="53">
        <f>('Regression Equations'!$E$24*'Annual Tables'!$A22)+('Regression Equations'!$E$25*('Annual Tables'!$A22^2))</f>
        <v>1.2383808740793654</v>
      </c>
      <c r="N22" s="15">
        <f>$M22*('Benefits Calculations'!$C$35*(1+'Benefits Calculations'!$F$15)^'Annual Tables'!$B22)*('Benefits Calculations'!$C$11*(1+'Benefits Calculations'!$C$12)^'Annual Tables'!$B22)</f>
        <v>36744.345536575398</v>
      </c>
      <c r="O22" s="15">
        <f t="shared" si="10"/>
        <v>36744.345536575398</v>
      </c>
      <c r="P22" s="15">
        <f t="shared" si="2"/>
        <v>38443.404074186648</v>
      </c>
      <c r="Q22" s="15">
        <f>($P22*$X22)/((1+'Benefits Calculations'!$C$10)^'Annual Tables'!$B22)</f>
        <v>19465.24691039318</v>
      </c>
      <c r="R22" s="53">
        <f>('Regression Equations'!$F$24*'Annual Tables'!$A22)+('Regression Equations'!$F$25*('Annual Tables'!$A22)^2)</f>
        <v>1.2562961721836869</v>
      </c>
      <c r="S22" s="15">
        <f>$R22*('Benefits Calculations'!$C$36*(1+'Benefits Calculations'!$F$21)^'Annual Tables'!$B22)*('Benefits Calculations'!$C$11*(1+'Benefits Calculations'!$C$12)^'Annual Tables'!$B22)</f>
        <v>63155.8178739047</v>
      </c>
      <c r="T22" s="15">
        <f t="shared" si="11"/>
        <v>63155.8178739047</v>
      </c>
      <c r="U22" s="15">
        <f t="shared" si="3"/>
        <v>66076.142892394055</v>
      </c>
      <c r="V22" s="15">
        <f>($U22*$X22)/((1+'Benefits Calculations'!$C$10)^'Annual Tables'!$B22)</f>
        <v>33456.673966874347</v>
      </c>
      <c r="W22" s="34">
        <v>97343</v>
      </c>
      <c r="X22" s="31">
        <f t="shared" si="4"/>
        <v>0.97343000000000002</v>
      </c>
    </row>
    <row r="23" spans="1:24" x14ac:dyDescent="0.25">
      <c r="A23">
        <v>38</v>
      </c>
      <c r="B23">
        <v>20</v>
      </c>
      <c r="C23" s="53">
        <f>('Regression Equations'!$C$24*'Annual Tables'!$A23)+('Regression Equations'!$C$25*('Annual Tables'!$A23^2))</f>
        <v>1.2248042785835112</v>
      </c>
      <c r="D23" s="15">
        <f>$C23*('Benefits Calculations'!$C$33*(1+'Benefits Calculations'!$F$5)^'Annual Tables'!$B23)*('Benefits Calculations'!$C$11*(1+'Benefits Calculations'!$C$12)^'Annual Tables'!$B23)</f>
        <v>18420.946749359195</v>
      </c>
      <c r="E23" s="15">
        <f t="shared" si="8"/>
        <v>18420.946749359195</v>
      </c>
      <c r="F23" s="15">
        <f t="shared" si="7"/>
        <v>19272.731327049565</v>
      </c>
      <c r="G23" s="15">
        <f>($F23*$X23)/((1+'Benefits Calculations'!$C$10)^'Annual Tables'!$B23)</f>
        <v>9416.0672539681545</v>
      </c>
      <c r="H23" s="53">
        <f>('Regression Equations'!$D$24*'Annual Tables'!$A23)+('Regression Equations'!$D$25*('Annual Tables'!$A23^2))</f>
        <v>1.2351489697437312</v>
      </c>
      <c r="I23" s="15">
        <f>$H23*('Benefits Calculations'!$C$34*(1+'Benefits Calculations'!$F$9)^'Annual Tables'!$B23)*('Benefits Calculations'!$C$11*(1+'Benefits Calculations'!$C$12)^'Annual Tables'!$B23)</f>
        <v>31207.300473198397</v>
      </c>
      <c r="J23" s="15">
        <f t="shared" si="9"/>
        <v>31207.300473198397</v>
      </c>
      <c r="K23" s="15">
        <f t="shared" si="1"/>
        <v>32650.326047079092</v>
      </c>
      <c r="L23" s="15">
        <f>($K23*$X23)/((1+'Benefits Calculations'!$C$10)^'Annual Tables'!$B23)</f>
        <v>15951.951008199425</v>
      </c>
      <c r="M23" s="53">
        <f>('Regression Equations'!$E$24*'Annual Tables'!$A23)+('Regression Equations'!$E$25*('Annual Tables'!$A23^2))</f>
        <v>1.2478904192866718</v>
      </c>
      <c r="N23" s="15">
        <f>$M23*('Benefits Calculations'!$C$35*(1+'Benefits Calculations'!$F$15)^'Annual Tables'!$B23)*('Benefits Calculations'!$C$11*(1+'Benefits Calculations'!$C$12)^'Annual Tables'!$B23)</f>
        <v>37393.582805984719</v>
      </c>
      <c r="O23" s="15">
        <f t="shared" si="10"/>
        <v>37393.582805984719</v>
      </c>
      <c r="P23" s="15">
        <f t="shared" si="2"/>
        <v>39122.662074933454</v>
      </c>
      <c r="Q23" s="15">
        <f>($P23*$X23)/((1+'Benefits Calculations'!$C$10)^'Annual Tables'!$B23)</f>
        <v>19114.136496824074</v>
      </c>
      <c r="R23" s="53">
        <f>('Regression Equations'!$F$24*'Annual Tables'!$A23)+('Regression Equations'!$F$25*('Annual Tables'!$A23)^2)</f>
        <v>1.2677052604332397</v>
      </c>
      <c r="S23" s="15">
        <f>$R23*('Benefits Calculations'!$C$36*(1+'Benefits Calculations'!$F$21)^'Annual Tables'!$B23)*('Benefits Calculations'!$C$11*(1+'Benefits Calculations'!$C$12)^'Annual Tables'!$B23)</f>
        <v>64488.686442208425</v>
      </c>
      <c r="T23" s="15">
        <f t="shared" si="11"/>
        <v>64488.686442208425</v>
      </c>
      <c r="U23" s="15">
        <f t="shared" si="3"/>
        <v>67470.64330329615</v>
      </c>
      <c r="V23" s="15">
        <f>($U23*$X23)/((1+'Benefits Calculations'!$C$10)^'Annual Tables'!$B23)</f>
        <v>32964.093372726486</v>
      </c>
      <c r="W23" s="34">
        <v>97215</v>
      </c>
      <c r="X23" s="31">
        <f t="shared" si="4"/>
        <v>0.97214999999999996</v>
      </c>
    </row>
    <row r="24" spans="1:24" x14ac:dyDescent="0.25">
      <c r="A24">
        <v>39</v>
      </c>
      <c r="B24">
        <v>21</v>
      </c>
      <c r="C24" s="53">
        <f>('Regression Equations'!$C$24*'Annual Tables'!$A24)+('Regression Equations'!$C$25*('Annual Tables'!$A24^2))</f>
        <v>1.2307528251341242</v>
      </c>
      <c r="D24" s="15">
        <f>$C24*('Benefits Calculations'!$C$33*(1+'Benefits Calculations'!$F$5)^'Annual Tables'!$B24)*('Benefits Calculations'!$C$11*(1+'Benefits Calculations'!$C$12)^'Annual Tables'!$B24)</f>
        <v>18403.190016163659</v>
      </c>
      <c r="E24" s="15">
        <f t="shared" si="8"/>
        <v>18403.190016163659</v>
      </c>
      <c r="F24" s="15">
        <f t="shared" si="7"/>
        <v>19254.153522511067</v>
      </c>
      <c r="G24" s="15">
        <f>($F24*$X24)/((1+'Benefits Calculations'!$C$10)^'Annual Tables'!$B24)</f>
        <v>9076.2584132931825</v>
      </c>
      <c r="H24" s="53">
        <f>('Regression Equations'!$D$24*'Annual Tables'!$A24)+('Regression Equations'!$D$25*('Annual Tables'!$A24^2))</f>
        <v>1.2421280964287273</v>
      </c>
      <c r="I24" s="15">
        <f>$H24*('Benefits Calculations'!$C$34*(1+'Benefits Calculations'!$F$9)^'Annual Tables'!$B24)*('Benefits Calculations'!$C$11*(1+'Benefits Calculations'!$C$12)^'Annual Tables'!$B24)</f>
        <v>31562.903992193991</v>
      </c>
      <c r="J24" s="15">
        <f t="shared" si="9"/>
        <v>31562.903992193991</v>
      </c>
      <c r="K24" s="15">
        <f t="shared" si="1"/>
        <v>33022.372672793041</v>
      </c>
      <c r="L24" s="15">
        <f>($K24*$X24)/((1+'Benefits Calculations'!$C$10)^'Annual Tables'!$B24)</f>
        <v>15566.48997567836</v>
      </c>
      <c r="M24" s="53">
        <f>('Regression Equations'!$E$24*'Annual Tables'!$A24)+('Regression Equations'!$E$25*('Annual Tables'!$A24^2))</f>
        <v>1.2561389009073363</v>
      </c>
      <c r="N24" s="15">
        <f>$M24*('Benefits Calculations'!$C$35*(1+'Benefits Calculations'!$F$15)^'Annual Tables'!$B24)*('Benefits Calculations'!$C$11*(1+'Benefits Calculations'!$C$12)^'Annual Tables'!$B24)</f>
        <v>38013.918634095156</v>
      </c>
      <c r="O24" s="15">
        <f t="shared" si="10"/>
        <v>38013.918634095156</v>
      </c>
      <c r="P24" s="15">
        <f t="shared" si="2"/>
        <v>39771.682231735722</v>
      </c>
      <c r="Q24" s="15">
        <f>($P24*$X24)/((1+'Benefits Calculations'!$C$10)^'Annual Tables'!$B24)</f>
        <v>18748.062076298262</v>
      </c>
      <c r="R24" s="53">
        <f>('Regression Equations'!$F$24*'Annual Tables'!$A24)+('Regression Equations'!$F$25*('Annual Tables'!$A24)^2)</f>
        <v>1.2779277769801602</v>
      </c>
      <c r="S24" s="15">
        <f>$R24*('Benefits Calculations'!$C$36*(1+'Benefits Calculations'!$F$21)^'Annual Tables'!$B24)*('Benefits Calculations'!$C$11*(1+'Benefits Calculations'!$C$12)^'Annual Tables'!$B24)</f>
        <v>65783.270303639671</v>
      </c>
      <c r="T24" s="15">
        <f t="shared" si="11"/>
        <v>65783.270303639671</v>
      </c>
      <c r="U24" s="15">
        <f t="shared" si="3"/>
        <v>68825.088722479966</v>
      </c>
      <c r="V24" s="15">
        <f>($U24*$X24)/((1+'Benefits Calculations'!$C$10)^'Annual Tables'!$B24)</f>
        <v>32443.612222823413</v>
      </c>
      <c r="W24" s="34">
        <v>97080</v>
      </c>
      <c r="X24" s="31">
        <f t="shared" si="4"/>
        <v>0.9708</v>
      </c>
    </row>
    <row r="25" spans="1:24" x14ac:dyDescent="0.25">
      <c r="A25">
        <v>40</v>
      </c>
      <c r="B25">
        <v>22</v>
      </c>
      <c r="C25" s="53">
        <f>('Regression Equations'!$C$24*'Annual Tables'!$A25)+('Regression Equations'!$C$25*('Annual Tables'!$A25^2))</f>
        <v>1.235353518095452</v>
      </c>
      <c r="D25" s="15">
        <f>$C25*('Benefits Calculations'!$C$33*(1+'Benefits Calculations'!$F$5)^'Annual Tables'!$B25)*('Benefits Calculations'!$C$11*(1+'Benefits Calculations'!$C$12)^'Annual Tables'!$B25)</f>
        <v>18364.983478791281</v>
      </c>
      <c r="E25" s="15">
        <f t="shared" si="8"/>
        <v>18364.983478791281</v>
      </c>
      <c r="F25" s="15">
        <f t="shared" si="7"/>
        <v>19214.18031485059</v>
      </c>
      <c r="G25" s="15">
        <f>($F25*$X25)/((1+'Benefits Calculations'!$C$10)^'Annual Tables'!$B25)</f>
        <v>8738.2354325148899</v>
      </c>
      <c r="H25" s="53">
        <f>('Regression Equations'!$D$24*'Annual Tables'!$A25)+('Regression Equations'!$D$25*('Annual Tables'!$A25^2))</f>
        <v>1.2477982593408297</v>
      </c>
      <c r="I25" s="15">
        <f>$H25*('Benefits Calculations'!$C$34*(1+'Benefits Calculations'!$F$9)^'Annual Tables'!$B25)*('Benefits Calculations'!$C$11*(1+'Benefits Calculations'!$C$12)^'Annual Tables'!$B25)</f>
        <v>31888.100572836975</v>
      </c>
      <c r="J25" s="15">
        <f t="shared" si="9"/>
        <v>31888.100572836975</v>
      </c>
      <c r="K25" s="15">
        <f t="shared" si="1"/>
        <v>33362.606343324958</v>
      </c>
      <c r="L25" s="15">
        <f>($K25*$X25)/((1+'Benefits Calculations'!$C$10)^'Annual Tables'!$B25)</f>
        <v>15172.664360028162</v>
      </c>
      <c r="M25" s="53">
        <f>('Regression Equations'!$E$24*'Annual Tables'!$A25)+('Regression Equations'!$E$25*('Annual Tables'!$A25^2))</f>
        <v>1.2631263189413593</v>
      </c>
      <c r="N25" s="15">
        <f>$M25*('Benefits Calculations'!$C$35*(1+'Benefits Calculations'!$F$15)^'Annual Tables'!$B25)*('Benefits Calculations'!$C$11*(1+'Benefits Calculations'!$C$12)^'Annual Tables'!$B25)</f>
        <v>38604.337815210019</v>
      </c>
      <c r="O25" s="15">
        <f t="shared" si="10"/>
        <v>38604.337815210019</v>
      </c>
      <c r="P25" s="15">
        <f t="shared" si="2"/>
        <v>40389.402395785335</v>
      </c>
      <c r="Q25" s="15">
        <f>($P25*$X25)/((1+'Benefits Calculations'!$C$10)^'Annual Tables'!$B25)</f>
        <v>18368.314511973895</v>
      </c>
      <c r="R25" s="53">
        <f>('Regression Equations'!$F$24*'Annual Tables'!$A25)+('Regression Equations'!$F$25*('Annual Tables'!$A25)^2)</f>
        <v>1.2869637218244485</v>
      </c>
      <c r="S25" s="15">
        <f>$R25*('Benefits Calculations'!$C$36*(1+'Benefits Calculations'!$F$21)^'Annual Tables'!$B25)*('Benefits Calculations'!$C$11*(1+'Benefits Calculations'!$C$12)^'Annual Tables'!$B25)</f>
        <v>67037.740183179238</v>
      </c>
      <c r="T25" s="15">
        <f t="shared" si="11"/>
        <v>67037.740183179238</v>
      </c>
      <c r="U25" s="15">
        <f t="shared" si="3"/>
        <v>70137.565289249455</v>
      </c>
      <c r="V25" s="15">
        <f>($U25*$X25)/((1+'Benefits Calculations'!$C$10)^'Annual Tables'!$B25)</f>
        <v>31897.200303005062</v>
      </c>
      <c r="W25" s="34">
        <v>96937</v>
      </c>
      <c r="X25" s="31">
        <f t="shared" si="4"/>
        <v>0.96936999999999995</v>
      </c>
    </row>
    <row r="26" spans="1:24" x14ac:dyDescent="0.25">
      <c r="A26">
        <v>41</v>
      </c>
      <c r="B26">
        <v>23</v>
      </c>
      <c r="C26" s="53">
        <f>('Regression Equations'!$C$24*'Annual Tables'!$A26)+('Regression Equations'!$C$25*('Annual Tables'!$A26^2))</f>
        <v>1.2386063574674948</v>
      </c>
      <c r="D26" s="15">
        <f>$C26*('Benefits Calculations'!$C$33*(1+'Benefits Calculations'!$F$5)^'Annual Tables'!$B26)*('Benefits Calculations'!$C$11*(1+'Benefits Calculations'!$C$12)^'Annual Tables'!$B26)</f>
        <v>18306.680713393907</v>
      </c>
      <c r="E26" s="15">
        <f t="shared" si="8"/>
        <v>18306.680713393907</v>
      </c>
      <c r="F26" s="15">
        <f t="shared" si="7"/>
        <v>19153.181629581242</v>
      </c>
      <c r="G26" s="15">
        <f>($F26*$X26)/((1+'Benefits Calculations'!$C$10)^'Annual Tables'!$B26)</f>
        <v>8402.653385878928</v>
      </c>
      <c r="H26" s="53">
        <f>('Regression Equations'!$D$24*'Annual Tables'!$A26)+('Regression Equations'!$D$25*('Annual Tables'!$A26^2))</f>
        <v>1.2521594584800388</v>
      </c>
      <c r="I26" s="15">
        <f>$H26*('Benefits Calculations'!$C$34*(1+'Benefits Calculations'!$F$9)^'Annual Tables'!$B26)*('Benefits Calculations'!$C$11*(1+'Benefits Calculations'!$C$12)^'Annual Tables'!$B26)</f>
        <v>32182.34015365411</v>
      </c>
      <c r="J26" s="15">
        <f t="shared" si="9"/>
        <v>32182.34015365411</v>
      </c>
      <c r="K26" s="15">
        <f t="shared" si="1"/>
        <v>33670.451562359078</v>
      </c>
      <c r="L26" s="15">
        <f>($K26*$X26)/((1+'Benefits Calculations'!$C$10)^'Annual Tables'!$B26)</f>
        <v>14771.495373257974</v>
      </c>
      <c r="M26" s="53">
        <f>('Regression Equations'!$E$24*'Annual Tables'!$A26)+('Regression Equations'!$E$25*('Annual Tables'!$A26^2))</f>
        <v>1.2688526733887411</v>
      </c>
      <c r="N26" s="15">
        <f>$M26*('Benefits Calculations'!$C$35*(1+'Benefits Calculations'!$F$15)^'Annual Tables'!$B26)*('Benefits Calculations'!$C$11*(1+'Benefits Calculations'!$C$12)^'Annual Tables'!$B26)</f>
        <v>39163.804104076844</v>
      </c>
      <c r="O26" s="15">
        <f t="shared" si="10"/>
        <v>39163.804104076844</v>
      </c>
      <c r="P26" s="15">
        <f t="shared" si="2"/>
        <v>40974.738405849363</v>
      </c>
      <c r="Q26" s="15">
        <f>($P26*$X26)/((1+'Benefits Calculations'!$C$10)^'Annual Tables'!$B26)</f>
        <v>17975.944209167981</v>
      </c>
      <c r="R26" s="53">
        <f>('Regression Equations'!$F$24*'Annual Tables'!$A26)+('Regression Equations'!$F$25*('Annual Tables'!$A26)^2)</f>
        <v>1.2948130949661054</v>
      </c>
      <c r="S26" s="15">
        <f>$R26*('Benefits Calculations'!$C$36*(1+'Benefits Calculations'!$F$21)^'Annual Tables'!$B26)*('Benefits Calculations'!$C$11*(1+'Benefits Calculations'!$C$12)^'Annual Tables'!$B26)</f>
        <v>68250.219979115223</v>
      </c>
      <c r="T26" s="15">
        <f t="shared" si="11"/>
        <v>68250.219979115223</v>
      </c>
      <c r="U26" s="15">
        <f t="shared" si="3"/>
        <v>71406.11015094952</v>
      </c>
      <c r="V26" s="15">
        <f>($U26*$X26)/((1+'Benefits Calculations'!$C$10)^'Annual Tables'!$B26)</f>
        <v>31326.429458886607</v>
      </c>
      <c r="W26" s="34">
        <v>96784</v>
      </c>
      <c r="X26" s="31">
        <f t="shared" si="4"/>
        <v>0.96784000000000003</v>
      </c>
    </row>
    <row r="27" spans="1:24" x14ac:dyDescent="0.25">
      <c r="A27">
        <v>42</v>
      </c>
      <c r="B27">
        <v>24</v>
      </c>
      <c r="C27" s="53">
        <f>('Regression Equations'!$C$24*'Annual Tables'!$A27)+('Regression Equations'!$C$25*('Annual Tables'!$A27^2))</f>
        <v>1.2405113432502528</v>
      </c>
      <c r="D27" s="15">
        <f>$C27*('Benefits Calculations'!$C$33*(1+'Benefits Calculations'!$F$5)^'Annual Tables'!$B27)*('Benefits Calculations'!$C$11*(1+'Benefits Calculations'!$C$12)^'Annual Tables'!$B27)</f>
        <v>18228.631213750577</v>
      </c>
      <c r="E27" s="15">
        <f t="shared" si="8"/>
        <v>18228.631213750577</v>
      </c>
      <c r="F27" s="15">
        <f t="shared" si="7"/>
        <v>19071.523121074406</v>
      </c>
      <c r="G27" s="15">
        <f>($F27*$X27)/((1+'Benefits Calculations'!$C$10)^'Annual Tables'!$B27)</f>
        <v>8070.2783055506861</v>
      </c>
      <c r="H27" s="53">
        <f>('Regression Equations'!$D$24*'Annual Tables'!$A27)+('Regression Equations'!$D$25*('Annual Tables'!$A27^2))</f>
        <v>1.2552116938463549</v>
      </c>
      <c r="I27" s="15">
        <f>$H27*('Benefits Calculations'!$C$34*(1+'Benefits Calculations'!$F$9)^'Annual Tables'!$B27)*('Benefits Calculations'!$C$11*(1+'Benefits Calculations'!$C$12)^'Annual Tables'!$B27)</f>
        <v>32445.066289748054</v>
      </c>
      <c r="J27" s="15">
        <f t="shared" si="9"/>
        <v>32445.066289748054</v>
      </c>
      <c r="K27" s="15">
        <f t="shared" si="1"/>
        <v>33945.326154986004</v>
      </c>
      <c r="L27" s="15">
        <f>($K27*$X27)/((1+'Benefits Calculations'!$C$10)^'Annual Tables'!$B27)</f>
        <v>14364.255413911211</v>
      </c>
      <c r="M27" s="53">
        <f>('Regression Equations'!$E$24*'Annual Tables'!$A27)+('Regression Equations'!$E$25*('Annual Tables'!$A27^2))</f>
        <v>1.2733179642494807</v>
      </c>
      <c r="N27" s="15">
        <f>$M27*('Benefits Calculations'!$C$35*(1+'Benefits Calculations'!$F$15)^'Annual Tables'!$B27)*('Benefits Calculations'!$C$11*(1+'Benefits Calculations'!$C$12)^'Annual Tables'!$B27)</f>
        <v>39691.259861313476</v>
      </c>
      <c r="O27" s="15">
        <f t="shared" si="10"/>
        <v>39691.259861313476</v>
      </c>
      <c r="P27" s="15">
        <f t="shared" si="2"/>
        <v>41526.583717300615</v>
      </c>
      <c r="Q27" s="15">
        <f>($P27*$X27)/((1+'Benefits Calculations'!$C$10)^'Annual Tables'!$B27)</f>
        <v>17572.329464710616</v>
      </c>
      <c r="R27" s="53">
        <f>('Regression Equations'!$F$24*'Annual Tables'!$A27)+('Regression Equations'!$F$25*('Annual Tables'!$A27)^2)</f>
        <v>1.3014758964051298</v>
      </c>
      <c r="S27" s="15">
        <f>$R27*('Benefits Calculations'!$C$36*(1+'Benefits Calculations'!$F$21)^'Annual Tables'!$B27)*('Benefits Calculations'!$C$11*(1+'Benefits Calculations'!$C$12)^'Annual Tables'!$B27)</f>
        <v>69418.785803561288</v>
      </c>
      <c r="T27" s="15">
        <f t="shared" si="11"/>
        <v>69418.785803561288</v>
      </c>
      <c r="U27" s="15">
        <f t="shared" si="3"/>
        <v>72628.710459117967</v>
      </c>
      <c r="V27" s="15">
        <f>($U27*$X27)/((1+'Benefits Calculations'!$C$10)^'Annual Tables'!$B27)</f>
        <v>30733.460702499036</v>
      </c>
      <c r="W27" s="34">
        <v>96621</v>
      </c>
      <c r="X27" s="31">
        <f t="shared" si="4"/>
        <v>0.96621000000000001</v>
      </c>
    </row>
    <row r="28" spans="1:24" x14ac:dyDescent="0.25">
      <c r="A28">
        <v>43</v>
      </c>
      <c r="B28">
        <v>25</v>
      </c>
      <c r="C28" s="53">
        <f>('Regression Equations'!$C$24*'Annual Tables'!$A28)+('Regression Equations'!$C$25*('Annual Tables'!$A28^2))</f>
        <v>1.2410684754437256</v>
      </c>
      <c r="D28" s="15">
        <f>$C28*('Benefits Calculations'!$C$33*(1+'Benefits Calculations'!$F$5)^'Annual Tables'!$B28)*('Benefits Calculations'!$C$11*(1+'Benefits Calculations'!$C$12)^'Annual Tables'!$B28)</f>
        <v>18131.180430592947</v>
      </c>
      <c r="E28" s="15">
        <f t="shared" si="8"/>
        <v>18131.180430592947</v>
      </c>
      <c r="F28" s="15">
        <f t="shared" si="7"/>
        <v>18969.566213703565</v>
      </c>
      <c r="G28" s="15">
        <f>($F28*$X28)/((1+'Benefits Calculations'!$C$10)^'Annual Tables'!$B28)</f>
        <v>7741.6382779895548</v>
      </c>
      <c r="H28" s="53">
        <f>('Regression Equations'!$D$24*'Annual Tables'!$A28)+('Regression Equations'!$D$25*('Annual Tables'!$A28^2))</f>
        <v>1.2569549654397776</v>
      </c>
      <c r="I28" s="15">
        <f>$H28*('Benefits Calculations'!$C$34*(1+'Benefits Calculations'!$F$9)^'Annual Tables'!$B28)*('Benefits Calculations'!$C$11*(1+'Benefits Calculations'!$C$12)^'Annual Tables'!$B28)</f>
        <v>32675.716091584141</v>
      </c>
      <c r="J28" s="15">
        <f t="shared" si="9"/>
        <v>32675.716091584141</v>
      </c>
      <c r="K28" s="15">
        <f t="shared" si="1"/>
        <v>34186.641203658997</v>
      </c>
      <c r="L28" s="15">
        <f>($K28*$X28)/((1+'Benefits Calculations'!$C$10)^'Annual Tables'!$B28)</f>
        <v>13951.853572010059</v>
      </c>
      <c r="M28" s="53">
        <f>('Regression Equations'!$E$24*'Annual Tables'!$A28)+('Regression Equations'!$E$25*('Annual Tables'!$A28^2))</f>
        <v>1.2765221915235792</v>
      </c>
      <c r="N28" s="15">
        <f>$M28*('Benefits Calculations'!$C$35*(1+'Benefits Calculations'!$F$15)^'Annual Tables'!$B28)*('Benefits Calculations'!$C$11*(1+'Benefits Calculations'!$C$12)^'Annual Tables'!$B28)</f>
        <v>40185.62569350352</v>
      </c>
      <c r="O28" s="15">
        <f t="shared" si="10"/>
        <v>40185.62569350352</v>
      </c>
      <c r="P28" s="15">
        <f t="shared" si="2"/>
        <v>42043.809025571129</v>
      </c>
      <c r="Q28" s="15">
        <f>($P28*$X28)/((1+'Benefits Calculations'!$C$10)^'Annual Tables'!$B28)</f>
        <v>17158.429330329785</v>
      </c>
      <c r="R28" s="53">
        <f>('Regression Equations'!$F$24*'Annual Tables'!$A28)+('Regression Equations'!$F$25*('Annual Tables'!$A28)^2)</f>
        <v>1.3069521261415227</v>
      </c>
      <c r="S28" s="15">
        <f>$R28*('Benefits Calculations'!$C$36*(1+'Benefits Calculations'!$F$21)^'Annual Tables'!$B28)*('Benefits Calculations'!$C$11*(1+'Benefits Calculations'!$C$12)^'Annual Tables'!$B28)</f>
        <v>70541.465005528255</v>
      </c>
      <c r="T28" s="15">
        <f t="shared" si="11"/>
        <v>70541.465005528255</v>
      </c>
      <c r="U28" s="15">
        <f t="shared" si="3"/>
        <v>73803.302347383884</v>
      </c>
      <c r="V28" s="15">
        <f>($U28*$X28)/((1+'Benefits Calculations'!$C$10)^'Annual Tables'!$B28)</f>
        <v>30119.743596550758</v>
      </c>
      <c r="W28" s="34">
        <v>96446</v>
      </c>
      <c r="X28" s="31">
        <f t="shared" si="4"/>
        <v>0.96445999999999998</v>
      </c>
    </row>
    <row r="29" spans="1:24" x14ac:dyDescent="0.25">
      <c r="A29">
        <v>44</v>
      </c>
      <c r="B29">
        <v>26</v>
      </c>
      <c r="C29" s="53">
        <f>('Regression Equations'!$C$24*'Annual Tables'!$A29)+('Regression Equations'!$C$25*('Annual Tables'!$A29^2))</f>
        <v>1.2402777540479133</v>
      </c>
      <c r="D29" s="15">
        <f>$C29*('Benefits Calculations'!$C$33*(1+'Benefits Calculations'!$F$5)^'Annual Tables'!$B29)*('Benefits Calculations'!$C$11*(1+'Benefits Calculations'!$C$12)^'Annual Tables'!$B29)</f>
        <v>18014.669810589443</v>
      </c>
      <c r="E29" s="15">
        <f t="shared" si="8"/>
        <v>18014.669810589443</v>
      </c>
      <c r="F29" s="15">
        <f t="shared" si="7"/>
        <v>18847.668142631101</v>
      </c>
      <c r="G29" s="15">
        <f>($F29*$X29)/((1+'Benefits Calculations'!$C$10)^'Annual Tables'!$B29)</f>
        <v>7417.137703629669</v>
      </c>
      <c r="H29" s="53">
        <f>('Regression Equations'!$D$24*'Annual Tables'!$A29)+('Regression Equations'!$D$25*('Annual Tables'!$A29^2))</f>
        <v>1.2573892732603076</v>
      </c>
      <c r="I29" s="15">
        <f>$H29*('Benefits Calculations'!$C$34*(1+'Benefits Calculations'!$F$9)^'Annual Tables'!$B29)*('Benefits Calculations'!$C$11*(1+'Benefits Calculations'!$C$12)^'Annual Tables'!$B29)</f>
        <v>32873.720163250538</v>
      </c>
      <c r="J29" s="15">
        <f t="shared" si="9"/>
        <v>32873.720163250538</v>
      </c>
      <c r="K29" s="15">
        <f t="shared" si="1"/>
        <v>34393.800983599249</v>
      </c>
      <c r="L29" s="15">
        <f>($K29*$X29)/((1+'Benefits Calculations'!$C$10)^'Annual Tables'!$B29)</f>
        <v>13535.019617072758</v>
      </c>
      <c r="M29" s="53">
        <f>('Regression Equations'!$E$24*'Annual Tables'!$A29)+('Regression Equations'!$E$25*('Annual Tables'!$A29^2))</f>
        <v>1.2784653552110361</v>
      </c>
      <c r="N29" s="15">
        <f>$M29*('Benefits Calculations'!$C$35*(1+'Benefits Calculations'!$F$15)^'Annual Tables'!$B29)*('Benefits Calculations'!$C$11*(1+'Benefits Calculations'!$C$12)^'Annual Tables'!$B29)</f>
        <v>40645.8000878854</v>
      </c>
      <c r="O29" s="15">
        <f t="shared" si="10"/>
        <v>40645.8000878854</v>
      </c>
      <c r="P29" s="15">
        <f t="shared" si="2"/>
        <v>42525.261883949221</v>
      </c>
      <c r="Q29" s="15">
        <f>($P29*$X29)/((1+'Benefits Calculations'!$C$10)^'Annual Tables'!$B29)</f>
        <v>16734.999836013343</v>
      </c>
      <c r="R29" s="53">
        <f>('Regression Equations'!$F$24*'Annual Tables'!$A29)+('Regression Equations'!$F$25*('Annual Tables'!$A29)^2)</f>
        <v>1.3112417841752833</v>
      </c>
      <c r="S29" s="15">
        <f>$R29*('Benefits Calculations'!$C$36*(1+'Benefits Calculations'!$F$21)^'Annual Tables'!$B29)*('Benefits Calculations'!$C$11*(1+'Benefits Calculations'!$C$12)^'Annual Tables'!$B29)</f>
        <v>71616.235176253249</v>
      </c>
      <c r="T29" s="15">
        <f t="shared" si="11"/>
        <v>71616.235176253249</v>
      </c>
      <c r="U29" s="15">
        <f t="shared" si="3"/>
        <v>74927.769890803203</v>
      </c>
      <c r="V29" s="15">
        <f>($U29*$X29)/((1+'Benefits Calculations'!$C$10)^'Annual Tables'!$B29)</f>
        <v>29486.384358016538</v>
      </c>
      <c r="W29" s="34">
        <v>96256</v>
      </c>
      <c r="X29" s="31">
        <f t="shared" si="4"/>
        <v>0.96255999999999997</v>
      </c>
    </row>
    <row r="30" spans="1:24" x14ac:dyDescent="0.25">
      <c r="A30">
        <v>45</v>
      </c>
      <c r="B30">
        <v>27</v>
      </c>
      <c r="C30" s="53">
        <f>('Regression Equations'!$C$24*'Annual Tables'!$A30)+('Regression Equations'!$C$25*('Annual Tables'!$A30^2))</f>
        <v>1.2381391790628158</v>
      </c>
      <c r="D30" s="15">
        <f>$C30*('Benefits Calculations'!$C$33*(1+'Benefits Calculations'!$F$5)^'Annual Tables'!$B30)*('Benefits Calculations'!$C$11*(1+'Benefits Calculations'!$C$12)^'Annual Tables'!$B30)</f>
        <v>17879.436834991149</v>
      </c>
      <c r="E30" s="15">
        <f t="shared" si="8"/>
        <v>17879.436834991149</v>
      </c>
      <c r="F30" s="15">
        <f t="shared" si="7"/>
        <v>18706.181994241142</v>
      </c>
      <c r="G30" s="15">
        <f>($F30*$X30)/((1+'Benefits Calculations'!$C$10)^'Annual Tables'!$B30)</f>
        <v>7097.0769691649111</v>
      </c>
      <c r="H30" s="53">
        <f>('Regression Equations'!$D$24*'Annual Tables'!$A30)+('Regression Equations'!$D$25*('Annual Tables'!$A30^2))</f>
        <v>1.2565146173079438</v>
      </c>
      <c r="I30" s="15">
        <f>$H30*('Benefits Calculations'!$C$34*(1+'Benefits Calculations'!$F$9)^'Annual Tables'!$B30)*('Benefits Calculations'!$C$11*(1+'Benefits Calculations'!$C$12)^'Annual Tables'!$B30)</f>
        <v>33038.502540187423</v>
      </c>
      <c r="J30" s="15">
        <f t="shared" si="9"/>
        <v>33038.502540187423</v>
      </c>
      <c r="K30" s="15">
        <f t="shared" si="1"/>
        <v>34566.202897645693</v>
      </c>
      <c r="L30" s="15">
        <f>($K30*$X30)/((1+'Benefits Calculations'!$C$10)^'Annual Tables'!$B30)</f>
        <v>13114.327796654938</v>
      </c>
      <c r="M30" s="53">
        <f>('Regression Equations'!$E$24*'Annual Tables'!$A30)+('Regression Equations'!$E$25*('Annual Tables'!$A30^2))</f>
        <v>1.2791474553118509</v>
      </c>
      <c r="N30" s="15">
        <f>$M30*('Benefits Calculations'!$C$35*(1+'Benefits Calculations'!$F$15)^'Annual Tables'!$B30)*('Benefits Calculations'!$C$11*(1+'Benefits Calculations'!$C$12)^'Annual Tables'!$B30)</f>
        <v>41070.659041560881</v>
      </c>
      <c r="O30" s="15">
        <f t="shared" si="10"/>
        <v>41070.659041560881</v>
      </c>
      <c r="P30" s="15">
        <f t="shared" si="2"/>
        <v>42969.766315642657</v>
      </c>
      <c r="Q30" s="15">
        <f>($P30*$X30)/((1+'Benefits Calculations'!$C$10)^'Annual Tables'!$B30)</f>
        <v>16302.617978539403</v>
      </c>
      <c r="R30" s="53">
        <f>('Regression Equations'!$F$24*'Annual Tables'!$A30)+('Regression Equations'!$F$25*('Annual Tables'!$A30)^2)</f>
        <v>1.3143448705064125</v>
      </c>
      <c r="S30" s="15">
        <f>$R30*('Benefits Calculations'!$C$36*(1+'Benefits Calculations'!$F$21)^'Annual Tables'!$B30)*('Benefits Calculations'!$C$11*(1+'Benefits Calculations'!$C$12)^'Annual Tables'!$B30)</f>
        <v>72641.023136489428</v>
      </c>
      <c r="T30" s="15">
        <f t="shared" si="11"/>
        <v>72641.023136489428</v>
      </c>
      <c r="U30" s="15">
        <f t="shared" si="3"/>
        <v>75999.944046320699</v>
      </c>
      <c r="V30" s="15">
        <f>($U30*$X30)/((1+'Benefits Calculations'!$C$10)^'Annual Tables'!$B30)</f>
        <v>28834.181807651425</v>
      </c>
      <c r="W30" s="34">
        <v>96047</v>
      </c>
      <c r="X30" s="31">
        <f t="shared" si="4"/>
        <v>0.96047000000000005</v>
      </c>
    </row>
    <row r="31" spans="1:24" x14ac:dyDescent="0.25">
      <c r="A31">
        <v>46</v>
      </c>
      <c r="B31">
        <v>28</v>
      </c>
      <c r="C31" s="53">
        <f>('Regression Equations'!$C$24*'Annual Tables'!$A31)+('Regression Equations'!$C$25*('Annual Tables'!$A31^2))</f>
        <v>1.2346527504884335</v>
      </c>
      <c r="D31" s="15">
        <f>$C31*('Benefits Calculations'!$C$33*(1+'Benefits Calculations'!$F$5)^'Annual Tables'!$B31)*('Benefits Calculations'!$C$11*(1+'Benefits Calculations'!$C$12)^'Annual Tables'!$B31)</f>
        <v>17725.815057941883</v>
      </c>
      <c r="E31" s="15">
        <f t="shared" si="8"/>
        <v>17725.815057941883</v>
      </c>
      <c r="F31" s="15">
        <f t="shared" si="7"/>
        <v>18545.456746221116</v>
      </c>
      <c r="G31" s="15">
        <f>($F31*$X31)/((1+'Benefits Calculations'!$C$10)^'Annual Tables'!$B31)</f>
        <v>6781.8124639007419</v>
      </c>
      <c r="H31" s="53">
        <f>('Regression Equations'!$D$24*'Annual Tables'!$A31)+('Regression Equations'!$D$25*('Annual Tables'!$A31^2))</f>
        <v>1.2543309975826868</v>
      </c>
      <c r="I31" s="15">
        <f>$H31*('Benefits Calculations'!$C$34*(1+'Benefits Calculations'!$F$9)^'Annual Tables'!$B31)*('Benefits Calculations'!$C$11*(1+'Benefits Calculations'!$C$12)^'Annual Tables'!$B31)</f>
        <v>33169.480626381162</v>
      </c>
      <c r="J31" s="15">
        <f t="shared" si="9"/>
        <v>33169.480626381162</v>
      </c>
      <c r="K31" s="15">
        <f t="shared" si="1"/>
        <v>34703.237410545029</v>
      </c>
      <c r="L31" s="15">
        <f>($K31*$X31)/((1+'Benefits Calculations'!$C$10)^'Annual Tables'!$B31)</f>
        <v>12690.485396456826</v>
      </c>
      <c r="M31" s="53">
        <f>('Regression Equations'!$E$24*'Annual Tables'!$A31)+('Regression Equations'!$E$25*('Annual Tables'!$A31^2))</f>
        <v>1.2785684918260245</v>
      </c>
      <c r="N31" s="15">
        <f>$M31*('Benefits Calculations'!$C$35*(1+'Benefits Calculations'!$F$15)^'Annual Tables'!$B31)*('Benefits Calculations'!$C$11*(1+'Benefits Calculations'!$C$12)^'Annual Tables'!$B31)</f>
        <v>41459.055685145417</v>
      </c>
      <c r="O31" s="15">
        <f t="shared" si="10"/>
        <v>41459.055685145417</v>
      </c>
      <c r="P31" s="15">
        <f t="shared" si="2"/>
        <v>43376.122420026542</v>
      </c>
      <c r="Q31" s="15">
        <f>($P31*$X31)/((1+'Benefits Calculations'!$C$10)^'Annual Tables'!$B31)</f>
        <v>15862.03735444592</v>
      </c>
      <c r="R31" s="53">
        <f>('Regression Equations'!$F$24*'Annual Tables'!$A31)+('Regression Equations'!$F$25*('Annual Tables'!$A31)^2)</f>
        <v>1.3162613851349096</v>
      </c>
      <c r="S31" s="15">
        <f>$R31*('Benefits Calculations'!$C$36*(1+'Benefits Calculations'!$F$21)^'Annual Tables'!$B31)*('Benefits Calculations'!$C$11*(1+'Benefits Calculations'!$C$12)^'Annual Tables'!$B31)</f>
        <v>73613.70390545066</v>
      </c>
      <c r="T31" s="15">
        <f t="shared" si="11"/>
        <v>73613.70390545066</v>
      </c>
      <c r="U31" s="15">
        <f t="shared" si="3"/>
        <v>77017.601574038708</v>
      </c>
      <c r="V31" s="15">
        <f>($U31*$X31)/((1+'Benefits Calculations'!$C$10)^'Annual Tables'!$B31)</f>
        <v>28164.252703077083</v>
      </c>
      <c r="W31" s="34">
        <v>95816</v>
      </c>
      <c r="X31" s="31">
        <f t="shared" si="4"/>
        <v>0.95816000000000001</v>
      </c>
    </row>
    <row r="32" spans="1:24" x14ac:dyDescent="0.25">
      <c r="A32">
        <v>47</v>
      </c>
      <c r="B32">
        <v>29</v>
      </c>
      <c r="C32" s="53">
        <f>('Regression Equations'!$C$24*'Annual Tables'!$A32)+('Regression Equations'!$C$25*('Annual Tables'!$A32^2))</f>
        <v>1.2298184683247662</v>
      </c>
      <c r="D32" s="15">
        <f>$C32*('Benefits Calculations'!$C$33*(1+'Benefits Calculations'!$F$5)^'Annual Tables'!$B32)*('Benefits Calculations'!$C$11*(1+'Benefits Calculations'!$C$12)^'Annual Tables'!$B32)</f>
        <v>17554.13414445542</v>
      </c>
      <c r="E32" s="15">
        <f t="shared" si="8"/>
        <v>17554.13414445542</v>
      </c>
      <c r="F32" s="15">
        <f t="shared" si="7"/>
        <v>18365.837307295038</v>
      </c>
      <c r="G32" s="15">
        <f>($F32*$X32)/((1+'Benefits Calculations'!$C$10)^'Annual Tables'!$B32)</f>
        <v>6471.7431784932623</v>
      </c>
      <c r="H32" s="53">
        <f>('Regression Equations'!$D$24*'Annual Tables'!$A32)+('Regression Equations'!$D$25*('Annual Tables'!$A32^2))</f>
        <v>1.2508384140845366</v>
      </c>
      <c r="I32" s="15">
        <f>$H32*('Benefits Calculations'!$C$34*(1+'Benefits Calculations'!$F$9)^'Annual Tables'!$B32)*('Benefits Calculations'!$C$11*(1+'Benefits Calculations'!$C$12)^'Annual Tables'!$B32)</f>
        <v>33266.065131018921</v>
      </c>
      <c r="J32" s="15">
        <f t="shared" si="9"/>
        <v>33266.065131018921</v>
      </c>
      <c r="K32" s="15">
        <f t="shared" si="1"/>
        <v>34804.287982677241</v>
      </c>
      <c r="L32" s="15">
        <f>($K32*$X32)/((1+'Benefits Calculations'!$C$10)^'Annual Tables'!$B32)</f>
        <v>12264.314965086716</v>
      </c>
      <c r="M32" s="53">
        <f>('Regression Equations'!$E$24*'Annual Tables'!$A32)+('Regression Equations'!$E$25*('Annual Tables'!$A32^2))</f>
        <v>1.2767284647535562</v>
      </c>
      <c r="N32" s="15">
        <f>$M32*('Benefits Calculations'!$C$35*(1+'Benefits Calculations'!$F$15)^'Annual Tables'!$B32)*('Benefits Calculations'!$C$11*(1+'Benefits Calculations'!$C$12)^'Annual Tables'!$B32)</f>
        <v>41809.819900783499</v>
      </c>
      <c r="O32" s="15">
        <f t="shared" si="10"/>
        <v>41809.819900783499</v>
      </c>
      <c r="P32" s="15">
        <f t="shared" si="2"/>
        <v>43743.105972995734</v>
      </c>
      <c r="Q32" s="15">
        <f>($P32*$X32)/((1+'Benefits Calculations'!$C$10)^'Annual Tables'!$B32)</f>
        <v>15414.170503100127</v>
      </c>
      <c r="R32" s="53">
        <f>('Regression Equations'!$F$24*'Annual Tables'!$A32)+('Regression Equations'!$F$25*('Annual Tables'!$A32)^2)</f>
        <v>1.3169913280607743</v>
      </c>
      <c r="S32" s="15">
        <f>$R32*('Benefits Calculations'!$C$36*(1+'Benefits Calculations'!$F$21)^'Annual Tables'!$B32)*('Benefits Calculations'!$C$11*(1+'Benefits Calculations'!$C$12)^'Annual Tables'!$B32)</f>
        <v>74532.099651104058</v>
      </c>
      <c r="T32" s="15">
        <f t="shared" si="11"/>
        <v>74532.099651104058</v>
      </c>
      <c r="U32" s="15">
        <f t="shared" si="3"/>
        <v>77978.463938971108</v>
      </c>
      <c r="V32" s="15">
        <f>($U32*$X32)/((1+'Benefits Calculations'!$C$10)^'Annual Tables'!$B32)</f>
        <v>27478.006236392284</v>
      </c>
      <c r="W32" s="34">
        <v>95561</v>
      </c>
      <c r="X32" s="31">
        <f t="shared" si="4"/>
        <v>0.95560999999999996</v>
      </c>
    </row>
    <row r="33" spans="1:24" x14ac:dyDescent="0.25">
      <c r="A33">
        <v>48</v>
      </c>
      <c r="B33">
        <v>30</v>
      </c>
      <c r="C33" s="53">
        <f>('Regression Equations'!$C$24*'Annual Tables'!$A33)+('Regression Equations'!$C$25*('Annual Tables'!$A33^2))</f>
        <v>1.223636332571814</v>
      </c>
      <c r="D33" s="15">
        <f>$C33*('Benefits Calculations'!$C$33*(1+'Benefits Calculations'!$F$5)^'Annual Tables'!$B33)*('Benefits Calculations'!$C$11*(1+'Benefits Calculations'!$C$12)^'Annual Tables'!$B33)</f>
        <v>17364.71990806247</v>
      </c>
      <c r="E33" s="15">
        <f t="shared" si="8"/>
        <v>17364.71990806247</v>
      </c>
      <c r="F33" s="15">
        <f t="shared" si="7"/>
        <v>18167.664556611278</v>
      </c>
      <c r="G33" s="15">
        <f>($F33*$X33)/((1+'Benefits Calculations'!$C$10)^'Annual Tables'!$B33)</f>
        <v>6167.4271929828019</v>
      </c>
      <c r="H33" s="53">
        <f>('Regression Equations'!$D$24*'Annual Tables'!$A33)+('Regression Equations'!$D$25*('Annual Tables'!$A33^2))</f>
        <v>1.2460368668134931</v>
      </c>
      <c r="I33" s="15">
        <f>$H33*('Benefits Calculations'!$C$34*(1+'Benefits Calculations'!$F$9)^'Annual Tables'!$B33)*('Benefits Calculations'!$C$11*(1+'Benefits Calculations'!$C$12)^'Annual Tables'!$B33)</f>
        <v>33327.660004599726</v>
      </c>
      <c r="J33" s="15">
        <f t="shared" si="9"/>
        <v>33327.660004599726</v>
      </c>
      <c r="K33" s="15">
        <f t="shared" si="1"/>
        <v>34868.731003212422</v>
      </c>
      <c r="L33" s="15">
        <f>($K33*$X33)/((1+'Benefits Calculations'!$C$10)^'Annual Tables'!$B33)</f>
        <v>11836.984280720726</v>
      </c>
      <c r="M33" s="53">
        <f>('Regression Equations'!$E$24*'Annual Tables'!$A33)+('Regression Equations'!$E$25*('Annual Tables'!$A33^2))</f>
        <v>1.2736273740944468</v>
      </c>
      <c r="N33" s="15">
        <f>$M33*('Benefits Calculations'!$C$35*(1+'Benefits Calculations'!$F$15)^'Annual Tables'!$B33)*('Benefits Calculations'!$C$11*(1+'Benefits Calculations'!$C$12)^'Annual Tables'!$B33)</f>
        <v>42121.757934450194</v>
      </c>
      <c r="O33" s="15">
        <f t="shared" si="10"/>
        <v>42121.757934450194</v>
      </c>
      <c r="P33" s="15">
        <f t="shared" si="2"/>
        <v>44069.468021339177</v>
      </c>
      <c r="Q33" s="15">
        <f>($P33*$X33)/((1+'Benefits Calculations'!$C$10)^'Annual Tables'!$B33)</f>
        <v>14960.383851659457</v>
      </c>
      <c r="R33" s="53">
        <f>('Regression Equations'!$F$24*'Annual Tables'!$A33)+('Regression Equations'!$F$25*('Annual Tables'!$A33)^2)</f>
        <v>1.3165346992840077</v>
      </c>
      <c r="S33" s="15">
        <f>$R33*('Benefits Calculations'!$C$36*(1+'Benefits Calculations'!$F$21)^'Annual Tables'!$B33)*('Benefits Calculations'!$C$11*(1+'Benefits Calculations'!$C$12)^'Annual Tables'!$B33)</f>
        <v>75393.978621496091</v>
      </c>
      <c r="T33" s="15">
        <f t="shared" si="11"/>
        <v>75393.978621496091</v>
      </c>
      <c r="U33" s="15">
        <f t="shared" si="3"/>
        <v>78880.19619295407</v>
      </c>
      <c r="V33" s="15">
        <f>($U33*$X33)/((1+'Benefits Calculations'!$C$10)^'Annual Tables'!$B33)</f>
        <v>26777.677751167459</v>
      </c>
      <c r="W33" s="34">
        <v>95283</v>
      </c>
      <c r="X33" s="31">
        <f t="shared" si="4"/>
        <v>0.95282999999999995</v>
      </c>
    </row>
    <row r="34" spans="1:24" x14ac:dyDescent="0.25">
      <c r="A34">
        <v>49</v>
      </c>
      <c r="B34">
        <v>31</v>
      </c>
      <c r="C34" s="53">
        <f>('Regression Equations'!$C$24*'Annual Tables'!$A34)+('Regression Equations'!$C$25*('Annual Tables'!$A34^2))</f>
        <v>1.2161063432295764</v>
      </c>
      <c r="D34" s="15">
        <f>$C34*('Benefits Calculations'!$C$33*(1+'Benefits Calculations'!$F$5)^'Annual Tables'!$B34)*('Benefits Calculations'!$C$11*(1+'Benefits Calculations'!$C$12)^'Annual Tables'!$B34)</f>
        <v>17157.89434813003</v>
      </c>
      <c r="E34" s="15">
        <f t="shared" si="8"/>
        <v>17157.89434813003</v>
      </c>
      <c r="F34" s="15">
        <f t="shared" si="7"/>
        <v>17951.275382787564</v>
      </c>
      <c r="G34" s="15">
        <f>($F34*$X34)/((1+'Benefits Calculations'!$C$10)^'Annual Tables'!$B34)</f>
        <v>5869.1074219223692</v>
      </c>
      <c r="H34" s="53">
        <f>('Regression Equations'!$D$24*'Annual Tables'!$A34)+('Regression Equations'!$D$25*('Annual Tables'!$A34^2))</f>
        <v>1.2399263557695568</v>
      </c>
      <c r="I34" s="15">
        <f>$H34*('Benefits Calculations'!$C$34*(1+'Benefits Calculations'!$F$9)^'Annual Tables'!$B34)*('Benefits Calculations'!$C$11*(1+'Benefits Calculations'!$C$12)^'Annual Tables'!$B34)</f>
        <v>33353.662374497209</v>
      </c>
      <c r="J34" s="15">
        <f t="shared" si="9"/>
        <v>33353.662374497209</v>
      </c>
      <c r="K34" s="15">
        <f t="shared" si="1"/>
        <v>34895.935722693961</v>
      </c>
      <c r="L34" s="15">
        <f>($K34*$X34)/((1+'Benefits Calculations'!$C$10)^'Annual Tables'!$B34)</f>
        <v>11409.105535831039</v>
      </c>
      <c r="M34" s="53">
        <f>('Regression Equations'!$E$24*'Annual Tables'!$A34)+('Regression Equations'!$E$25*('Annual Tables'!$A34^2))</f>
        <v>1.2692652198486958</v>
      </c>
      <c r="N34" s="15">
        <f>$M34*('Benefits Calculations'!$C$35*(1+'Benefits Calculations'!$F$15)^'Annual Tables'!$B34)*('Benefits Calculations'!$C$11*(1+'Benefits Calculations'!$C$12)^'Annual Tables'!$B34)</f>
        <v>42393.652002459268</v>
      </c>
      <c r="O34" s="15">
        <f t="shared" si="10"/>
        <v>42393.652002459268</v>
      </c>
      <c r="P34" s="15">
        <f t="shared" si="2"/>
        <v>44353.934471052984</v>
      </c>
      <c r="Q34" s="15">
        <f>($P34*$X34)/((1+'Benefits Calculations'!$C$10)^'Annual Tables'!$B34)</f>
        <v>14501.365526658865</v>
      </c>
      <c r="R34" s="53">
        <f>('Regression Equations'!$F$24*'Annual Tables'!$A34)+('Regression Equations'!$F$25*('Annual Tables'!$A34)^2)</f>
        <v>1.3148914988046085</v>
      </c>
      <c r="S34" s="15">
        <f>$R34*('Benefits Calculations'!$C$36*(1+'Benefits Calculations'!$F$21)^'Annual Tables'!$B34)*('Benefits Calculations'!$C$11*(1+'Benefits Calculations'!$C$12)^'Annual Tables'!$B34)</f>
        <v>76197.054056793902</v>
      </c>
      <c r="T34" s="15">
        <f t="shared" si="11"/>
        <v>76197.054056793902</v>
      </c>
      <c r="U34" s="15">
        <f t="shared" si="3"/>
        <v>79720.405836380058</v>
      </c>
      <c r="V34" s="15">
        <f>($U34*$X34)/((1+'Benefits Calculations'!$C$10)^'Annual Tables'!$B34)</f>
        <v>26064.311064025667</v>
      </c>
      <c r="W34" s="34">
        <v>94979</v>
      </c>
      <c r="X34" s="31">
        <f t="shared" si="4"/>
        <v>0.94979000000000002</v>
      </c>
    </row>
    <row r="35" spans="1:24" x14ac:dyDescent="0.25">
      <c r="A35">
        <v>50</v>
      </c>
      <c r="B35">
        <v>32</v>
      </c>
      <c r="C35" s="53">
        <f>('Regression Equations'!$C$24*'Annual Tables'!$A35)+('Regression Equations'!$C$25*('Annual Tables'!$A35^2))</f>
        <v>1.2072285002980541</v>
      </c>
      <c r="D35" s="15">
        <f>$C35*('Benefits Calculations'!$C$33*(1+'Benefits Calculations'!$F$5)^'Annual Tables'!$B35)*('Benefits Calculations'!$C$11*(1+'Benefits Calculations'!$C$12)^'Annual Tables'!$B35)</f>
        <v>16933.975686855923</v>
      </c>
      <c r="E35" s="15">
        <f t="shared" si="8"/>
        <v>16933.975686855923</v>
      </c>
      <c r="F35" s="15">
        <f t="shared" si="7"/>
        <v>17717.002722616144</v>
      </c>
      <c r="G35" s="15">
        <f>($F35*$X35)/((1+'Benefits Calculations'!$C$10)^'Annual Tables'!$B35)</f>
        <v>5576.9497849116851</v>
      </c>
      <c r="H35" s="53">
        <f>('Regression Equations'!$D$24*'Annual Tables'!$A35)+('Regression Equations'!$D$25*('Annual Tables'!$A35^2))</f>
        <v>1.2325068809527269</v>
      </c>
      <c r="I35" s="15">
        <f>$H35*('Benefits Calculations'!$C$34*(1+'Benefits Calculations'!$F$9)^'Annual Tables'!$B35)*('Benefits Calculations'!$C$11*(1+'Benefits Calculations'!$C$12)^'Annual Tables'!$B35)</f>
        <v>33343.462479970061</v>
      </c>
      <c r="J35" s="15">
        <f t="shared" si="9"/>
        <v>33343.462479970061</v>
      </c>
      <c r="K35" s="15">
        <f t="shared" si="1"/>
        <v>34885.264185043881</v>
      </c>
      <c r="L35" s="15">
        <f>($K35*$X35)/((1+'Benefits Calculations'!$C$10)^'Annual Tables'!$B35)</f>
        <v>10981.167054008301</v>
      </c>
      <c r="M35" s="53">
        <f>('Regression Equations'!$E$24*'Annual Tables'!$A35)+('Regression Equations'!$E$25*('Annual Tables'!$A35^2))</f>
        <v>1.2636420020163026</v>
      </c>
      <c r="N35" s="15">
        <f>$M35*('Benefits Calculations'!$C$35*(1+'Benefits Calculations'!$F$15)^'Annual Tables'!$B35)*('Benefits Calculations'!$C$11*(1+'Benefits Calculations'!$C$12)^'Annual Tables'!$B35)</f>
        <v>42624.259892097412</v>
      </c>
      <c r="O35" s="15">
        <f t="shared" si="10"/>
        <v>42624.259892097412</v>
      </c>
      <c r="P35" s="15">
        <f t="shared" si="2"/>
        <v>44595.205669508003</v>
      </c>
      <c r="Q35" s="15">
        <f>($P35*$X35)/((1+'Benefits Calculations'!$C$10)^'Annual Tables'!$B35)</f>
        <v>14037.657868008189</v>
      </c>
      <c r="R35" s="53">
        <f>('Regression Equations'!$F$24*'Annual Tables'!$A35)+('Regression Equations'!$F$25*('Annual Tables'!$A35)^2)</f>
        <v>1.312061726622578</v>
      </c>
      <c r="S35" s="15">
        <f>$R35*('Benefits Calculations'!$C$36*(1+'Benefits Calculations'!$F$21)^'Annual Tables'!$B35)*('Benefits Calculations'!$C$11*(1+'Benefits Calculations'!$C$12)^'Annual Tables'!$B35)</f>
        <v>76938.98308171863</v>
      </c>
      <c r="T35" s="15">
        <f t="shared" si="11"/>
        <v>76938.98308171863</v>
      </c>
      <c r="U35" s="15">
        <f t="shared" si="3"/>
        <v>80496.641659417306</v>
      </c>
      <c r="V35" s="15">
        <f>($U35*$X35)/((1+'Benefits Calculations'!$C$10)^'Annual Tables'!$B35)</f>
        <v>25338.695004857494</v>
      </c>
      <c r="W35" s="34">
        <v>94645</v>
      </c>
      <c r="X35" s="31">
        <f t="shared" si="4"/>
        <v>0.94645000000000001</v>
      </c>
    </row>
    <row r="36" spans="1:24" x14ac:dyDescent="0.25">
      <c r="A36">
        <v>51</v>
      </c>
      <c r="B36">
        <v>33</v>
      </c>
      <c r="C36" s="53">
        <f>('Regression Equations'!$C$24*'Annual Tables'!$A36)+('Regression Equations'!$C$25*('Annual Tables'!$A36^2))</f>
        <v>1.1970028037772464</v>
      </c>
      <c r="D36" s="15">
        <f>$C36*('Benefits Calculations'!$C$33*(1+'Benefits Calculations'!$F$5)^'Annual Tables'!$B36)*('Benefits Calculations'!$C$11*(1+'Benefits Calculations'!$C$12)^'Annual Tables'!$B36)</f>
        <v>16693.278405941026</v>
      </c>
      <c r="E36" s="15">
        <f t="shared" si="8"/>
        <v>16693.278405941026</v>
      </c>
      <c r="F36" s="15">
        <f t="shared" si="7"/>
        <v>17465.175599431739</v>
      </c>
      <c r="G36" s="15">
        <f>($F36*$X36)/((1+'Benefits Calculations'!$C$10)^'Annual Tables'!$B36)</f>
        <v>5291.3390883212978</v>
      </c>
      <c r="H36" s="53">
        <f>('Regression Equations'!$D$24*'Annual Tables'!$A36)+('Regression Equations'!$D$25*('Annual Tables'!$A36^2))</f>
        <v>1.2237784423630036</v>
      </c>
      <c r="I36" s="15">
        <f>$H36*('Benefits Calculations'!$C$34*(1+'Benefits Calculations'!$F$9)^'Annual Tables'!$B36)*('Benefits Calculations'!$C$11*(1+'Benefits Calculations'!$C$12)^'Annual Tables'!$B36)</f>
        <v>33296.443606615561</v>
      </c>
      <c r="J36" s="15">
        <f t="shared" si="9"/>
        <v>33296.443606615561</v>
      </c>
      <c r="K36" s="15">
        <f t="shared" si="1"/>
        <v>34836.071158985469</v>
      </c>
      <c r="L36" s="15">
        <f>($K36*$X36)/((1+'Benefits Calculations'!$C$10)^'Annual Tables'!$B36)</f>
        <v>10554.114612685575</v>
      </c>
      <c r="M36" s="53">
        <f>('Regression Equations'!$E$24*'Annual Tables'!$A36)+('Regression Equations'!$E$25*('Annual Tables'!$A36^2))</f>
        <v>1.2567577205972684</v>
      </c>
      <c r="N36" s="15">
        <f>$M36*('Benefits Calculations'!$C$35*(1+'Benefits Calculations'!$F$15)^'Annual Tables'!$B36)*('Benefits Calculations'!$C$11*(1+'Benefits Calculations'!$C$12)^'Annual Tables'!$B36)</f>
        <v>42812.314556302772</v>
      </c>
      <c r="O36" s="15">
        <f t="shared" si="10"/>
        <v>42812.314556302772</v>
      </c>
      <c r="P36" s="15">
        <f t="shared" si="2"/>
        <v>44791.955981386214</v>
      </c>
      <c r="Q36" s="15">
        <f>($P36*$X36)/((1+'Benefits Calculations'!$C$10)^'Annual Tables'!$B36)</f>
        <v>13570.400490813698</v>
      </c>
      <c r="R36" s="53">
        <f>('Regression Equations'!$F$24*'Annual Tables'!$A36)+('Regression Equations'!$F$25*('Annual Tables'!$A36)^2)</f>
        <v>1.308045382737915</v>
      </c>
      <c r="S36" s="15">
        <f>$R36*('Benefits Calculations'!$C$36*(1+'Benefits Calculations'!$F$21)^'Annual Tables'!$B36)*('Benefits Calculations'!$C$11*(1+'Benefits Calculations'!$C$12)^'Annual Tables'!$B36)</f>
        <v>77617.365578041383</v>
      </c>
      <c r="T36" s="15">
        <f t="shared" si="11"/>
        <v>77617.365578041383</v>
      </c>
      <c r="U36" s="15">
        <f t="shared" si="3"/>
        <v>81206.39256237002</v>
      </c>
      <c r="V36" s="15">
        <f>($U36*$X36)/((1+'Benefits Calculations'!$C$10)^'Annual Tables'!$B36)</f>
        <v>24602.704779035441</v>
      </c>
      <c r="W36" s="34">
        <v>94281</v>
      </c>
      <c r="X36" s="31">
        <f t="shared" si="4"/>
        <v>0.94281000000000004</v>
      </c>
    </row>
    <row r="37" spans="1:24" x14ac:dyDescent="0.25">
      <c r="A37">
        <v>52</v>
      </c>
      <c r="B37">
        <v>34</v>
      </c>
      <c r="C37" s="53">
        <f>('Regression Equations'!$C$24*'Annual Tables'!$A37)+('Regression Equations'!$C$25*('Annual Tables'!$A37^2))</f>
        <v>1.1854292536671538</v>
      </c>
      <c r="D37" s="15">
        <f>$C37*('Benefits Calculations'!$C$33*(1+'Benefits Calculations'!$F$5)^'Annual Tables'!$B37)*('Benefits Calculations'!$C$11*(1+'Benefits Calculations'!$C$12)^'Annual Tables'!$B37)</f>
        <v>16436.113282941817</v>
      </c>
      <c r="E37" s="15">
        <f t="shared" si="8"/>
        <v>16436.113282941817</v>
      </c>
      <c r="F37" s="15">
        <f t="shared" si="7"/>
        <v>17196.119161145049</v>
      </c>
      <c r="G37" s="15">
        <f>($F37*$X37)/((1+'Benefits Calculations'!$C$10)^'Annual Tables'!$B37)</f>
        <v>5012.4509721969498</v>
      </c>
      <c r="H37" s="53">
        <f>('Regression Equations'!$D$24*'Annual Tables'!$A37)+('Regression Equations'!$D$25*('Annual Tables'!$A37^2))</f>
        <v>1.2137410400003872</v>
      </c>
      <c r="I37" s="15">
        <f>$H37*('Benefits Calculations'!$C$34*(1+'Benefits Calculations'!$F$9)^'Annual Tables'!$B37)*('Benefits Calculations'!$C$11*(1+'Benefits Calculations'!$C$12)^'Annual Tables'!$B37)</f>
        <v>33211.98202026169</v>
      </c>
      <c r="J37" s="15">
        <f t="shared" si="9"/>
        <v>33211.98202026169</v>
      </c>
      <c r="K37" s="15">
        <f t="shared" si="1"/>
        <v>34747.704068878593</v>
      </c>
      <c r="L37" s="15">
        <f>($K37*$X37)/((1+'Benefits Calculations'!$C$10)^'Annual Tables'!$B37)</f>
        <v>10128.515708079378</v>
      </c>
      <c r="M37" s="53">
        <f>('Regression Equations'!$E$24*'Annual Tables'!$A37)+('Regression Equations'!$E$25*('Annual Tables'!$A37^2))</f>
        <v>1.2486123755915923</v>
      </c>
      <c r="N37" s="15">
        <f>$M37*('Benefits Calculations'!$C$35*(1+'Benefits Calculations'!$F$15)^'Annual Tables'!$B37)*('Benefits Calculations'!$C$11*(1+'Benefits Calculations'!$C$12)^'Annual Tables'!$B37)</f>
        <v>42956.523702304774</v>
      </c>
      <c r="O37" s="15">
        <f t="shared" si="10"/>
        <v>42956.523702304774</v>
      </c>
      <c r="P37" s="15">
        <f t="shared" si="2"/>
        <v>44942.833358299351</v>
      </c>
      <c r="Q37" s="15">
        <f>($P37*$X37)/((1+'Benefits Calculations'!$C$10)^'Annual Tables'!$B37)</f>
        <v>13100.266789794254</v>
      </c>
      <c r="R37" s="53">
        <f>('Regression Equations'!$F$24*'Annual Tables'!$A37)+('Regression Equations'!$F$25*('Annual Tables'!$A37)^2)</f>
        <v>1.3028424671506207</v>
      </c>
      <c r="S37" s="15">
        <f>$R37*('Benefits Calculations'!$C$36*(1+'Benefits Calculations'!$F$21)^'Annual Tables'!$B37)*('Benefits Calculations'!$C$11*(1+'Benefits Calculations'!$C$12)^'Annual Tables'!$B37)</f>
        <v>78229.743036808417</v>
      </c>
      <c r="T37" s="15">
        <f t="shared" si="11"/>
        <v>78229.743036808417</v>
      </c>
      <c r="U37" s="15">
        <f t="shared" si="3"/>
        <v>81847.086354830448</v>
      </c>
      <c r="V37" s="15">
        <f>($U37*$X37)/((1+'Benefits Calculations'!$C$10)^'Annual Tables'!$B37)</f>
        <v>23857.389200799167</v>
      </c>
      <c r="W37" s="34">
        <v>93884</v>
      </c>
      <c r="X37" s="31">
        <f t="shared" si="4"/>
        <v>0.93884000000000001</v>
      </c>
    </row>
    <row r="38" spans="1:24" x14ac:dyDescent="0.25">
      <c r="A38">
        <v>53</v>
      </c>
      <c r="B38">
        <v>35</v>
      </c>
      <c r="C38" s="53">
        <f>('Regression Equations'!$C$24*'Annual Tables'!$A38)+('Regression Equations'!$C$25*('Annual Tables'!$A38^2))</f>
        <v>1.1725078499677761</v>
      </c>
      <c r="D38" s="15">
        <f>$C38*('Benefits Calculations'!$C$33*(1+'Benefits Calculations'!$F$5)^'Annual Tables'!$B38)*('Benefits Calculations'!$C$11*(1+'Benefits Calculations'!$C$12)^'Annual Tables'!$B38)</f>
        <v>16162.787427305944</v>
      </c>
      <c r="E38" s="15">
        <f t="shared" si="8"/>
        <v>16162.787427305944</v>
      </c>
      <c r="F38" s="15">
        <f t="shared" si="7"/>
        <v>16910.154717944573</v>
      </c>
      <c r="G38" s="15">
        <f>($F38*$X38)/((1+'Benefits Calculations'!$C$10)^'Annual Tables'!$B38)</f>
        <v>4740.7005899211927</v>
      </c>
      <c r="H38" s="53">
        <f>('Regression Equations'!$D$24*'Annual Tables'!$A38)+('Regression Equations'!$D$25*('Annual Tables'!$A38^2))</f>
        <v>1.2023946738648779</v>
      </c>
      <c r="I38" s="15">
        <f>$H38*('Benefits Calculations'!$C$34*(1+'Benefits Calculations'!$F$9)^'Annual Tables'!$B38)*('Benefits Calculations'!$C$11*(1+'Benefits Calculations'!$C$12)^'Annual Tables'!$B38)</f>
        <v>33089.446900293442</v>
      </c>
      <c r="J38" s="15">
        <f t="shared" si="9"/>
        <v>33089.446900293442</v>
      </c>
      <c r="K38" s="15">
        <f t="shared" si="1"/>
        <v>34619.50292496301</v>
      </c>
      <c r="L38" s="15">
        <f>($K38*$X38)/((1+'Benefits Calculations'!$C$10)^'Annual Tables'!$B38)</f>
        <v>9705.4521780921605</v>
      </c>
      <c r="M38" s="53">
        <f>('Regression Equations'!$E$24*'Annual Tables'!$A38)+('Regression Equations'!$E$25*('Annual Tables'!$A38^2))</f>
        <v>1.2392059669992748</v>
      </c>
      <c r="N38" s="15">
        <f>$M38*('Benefits Calculations'!$C$35*(1+'Benefits Calculations'!$F$15)^'Annual Tables'!$B38)*('Benefits Calculations'!$C$11*(1+'Benefits Calculations'!$C$12)^'Annual Tables'!$B38)</f>
        <v>43055.569374141873</v>
      </c>
      <c r="O38" s="15">
        <f t="shared" si="10"/>
        <v>43055.569374141873</v>
      </c>
      <c r="P38" s="15">
        <f t="shared" si="2"/>
        <v>45046.458902002196</v>
      </c>
      <c r="Q38" s="15">
        <f>($P38*$X38)/((1+'Benefits Calculations'!$C$10)^'Annual Tables'!$B38)</f>
        <v>12628.611497206912</v>
      </c>
      <c r="R38" s="53">
        <f>('Regression Equations'!$F$24*'Annual Tables'!$A38)+('Regression Equations'!$F$25*('Annual Tables'!$A38)^2)</f>
        <v>1.2964529798606943</v>
      </c>
      <c r="S38" s="15">
        <f>$R38*('Benefits Calculations'!$C$36*(1+'Benefits Calculations'!$F$21)^'Annual Tables'!$B38)*('Benefits Calculations'!$C$11*(1+'Benefits Calculations'!$C$12)^'Annual Tables'!$B38)</f>
        <v>78773.597389955874</v>
      </c>
      <c r="T38" s="15">
        <f t="shared" si="11"/>
        <v>78773.597389955874</v>
      </c>
      <c r="U38" s="15">
        <f t="shared" si="3"/>
        <v>82416.088533267437</v>
      </c>
      <c r="V38" s="15">
        <f>($U38*$X38)/((1+'Benefits Calculations'!$C$10)^'Annual Tables'!$B38)</f>
        <v>23105.051730487594</v>
      </c>
      <c r="W38" s="34">
        <v>93456</v>
      </c>
      <c r="X38" s="31">
        <f t="shared" si="4"/>
        <v>0.93455999999999995</v>
      </c>
    </row>
    <row r="39" spans="1:24" x14ac:dyDescent="0.25">
      <c r="A39">
        <v>54</v>
      </c>
      <c r="B39">
        <v>36</v>
      </c>
      <c r="C39" s="53">
        <f>('Regression Equations'!$C$24*'Annual Tables'!$A39)+('Regression Equations'!$C$25*('Annual Tables'!$A39^2))</f>
        <v>1.1582385926791134</v>
      </c>
      <c r="D39" s="15">
        <f>$C39*('Benefits Calculations'!$C$33*(1+'Benefits Calculations'!$F$5)^'Annual Tables'!$B39)*('Benefits Calculations'!$C$11*(1+'Benefits Calculations'!$C$12)^'Annual Tables'!$B39)</f>
        <v>15873.604316093251</v>
      </c>
      <c r="E39" s="15">
        <f t="shared" si="8"/>
        <v>15873.604316093251</v>
      </c>
      <c r="F39" s="15">
        <f t="shared" si="7"/>
        <v>16607.599779669403</v>
      </c>
      <c r="G39" s="15">
        <f>($F39*$X39)/((1+'Benefits Calculations'!$C$10)^'Annual Tables'!$B39)</f>
        <v>4476.2452854937437</v>
      </c>
      <c r="H39" s="53">
        <f>('Regression Equations'!$D$24*'Annual Tables'!$A39)+('Regression Equations'!$D$25*('Annual Tables'!$A39^2))</f>
        <v>1.189739343956475</v>
      </c>
      <c r="I39" s="15">
        <f>$H39*('Benefits Calculations'!$C$34*(1+'Benefits Calculations'!$F$9)^'Annual Tables'!$B39)*('Benefits Calculations'!$C$11*(1+'Benefits Calculations'!$C$12)^'Annual Tables'!$B39)</f>
        <v>32928.200272408787</v>
      </c>
      <c r="J39" s="15">
        <f t="shared" si="9"/>
        <v>32928.200272408787</v>
      </c>
      <c r="K39" s="15">
        <f t="shared" si="1"/>
        <v>34450.800253004971</v>
      </c>
      <c r="L39" s="15">
        <f>($K39*$X39)/((1+'Benefits Calculations'!$C$10)^'Annual Tables'!$B39)</f>
        <v>9285.521945367469</v>
      </c>
      <c r="M39" s="53">
        <f>('Regression Equations'!$E$24*'Annual Tables'!$A39)+('Regression Equations'!$E$25*('Annual Tables'!$A39^2))</f>
        <v>1.228538494820316</v>
      </c>
      <c r="N39" s="15">
        <f>$M39*('Benefits Calculations'!$C$35*(1+'Benefits Calculations'!$F$15)^'Annual Tables'!$B39)*('Benefits Calculations'!$C$11*(1+'Benefits Calculations'!$C$12)^'Annual Tables'!$B39)</f>
        <v>43108.107528971654</v>
      </c>
      <c r="O39" s="15">
        <f t="shared" si="10"/>
        <v>43108.107528971654</v>
      </c>
      <c r="P39" s="15">
        <f t="shared" si="2"/>
        <v>45101.426421111304</v>
      </c>
      <c r="Q39" s="15">
        <f>($P39*$X39)/((1+'Benefits Calculations'!$C$10)^'Annual Tables'!$B39)</f>
        <v>12156.184521840712</v>
      </c>
      <c r="R39" s="53">
        <f>('Regression Equations'!$F$24*'Annual Tables'!$A39)+('Regression Equations'!$F$25*('Annual Tables'!$A39)^2)</f>
        <v>1.2888769208681354</v>
      </c>
      <c r="S39" s="15">
        <f>$R39*('Benefits Calculations'!$C$36*(1+'Benefits Calculations'!$F$21)^'Annual Tables'!$B39)*('Benefits Calculations'!$C$11*(1+'Benefits Calculations'!$C$12)^'Annual Tables'!$B39)</f>
        <v>79246.349820969539</v>
      </c>
      <c r="T39" s="15">
        <f t="shared" si="11"/>
        <v>79246.349820969539</v>
      </c>
      <c r="U39" s="15">
        <f t="shared" si="3"/>
        <v>82910.701036691171</v>
      </c>
      <c r="V39" s="15">
        <f>($U39*$X39)/((1+'Benefits Calculations'!$C$10)^'Annual Tables'!$B39)</f>
        <v>22346.915843118775</v>
      </c>
      <c r="W39" s="34">
        <v>92995</v>
      </c>
      <c r="X39" s="31">
        <f t="shared" si="4"/>
        <v>0.92995000000000005</v>
      </c>
    </row>
    <row r="40" spans="1:24" x14ac:dyDescent="0.25">
      <c r="A40">
        <v>55</v>
      </c>
      <c r="B40">
        <v>37</v>
      </c>
      <c r="C40" s="53">
        <f>('Regression Equations'!$C$24*'Annual Tables'!$A40)+('Regression Equations'!$C$25*('Annual Tables'!$A40^2))</f>
        <v>1.1426214818011657</v>
      </c>
      <c r="D40" s="15">
        <f>$C40*('Benefits Calculations'!$C$33*(1+'Benefits Calculations'!$F$5)^'Annual Tables'!$B40)*('Benefits Calculations'!$C$11*(1+'Benefits Calculations'!$C$12)^'Annual Tables'!$B40)</f>
        <v>15568.863829384925</v>
      </c>
      <c r="E40" s="15">
        <f t="shared" si="8"/>
        <v>15568.863829384925</v>
      </c>
      <c r="F40" s="15">
        <f t="shared" si="7"/>
        <v>16288.768092855686</v>
      </c>
      <c r="G40" s="15">
        <f>($F40*$X40)/((1+'Benefits Calculations'!$C$10)^'Annual Tables'!$B40)</f>
        <v>4219.3584381291294</v>
      </c>
      <c r="H40" s="53">
        <f>('Regression Equations'!$D$24*'Annual Tables'!$A40)+('Regression Equations'!$D$25*('Annual Tables'!$A40^2))</f>
        <v>1.1757750502751787</v>
      </c>
      <c r="I40" s="15">
        <f>$H40*('Benefits Calculations'!$C$34*(1+'Benefits Calculations'!$F$9)^'Annual Tables'!$B40)*('Benefits Calculations'!$C$11*(1+'Benefits Calculations'!$C$12)^'Annual Tables'!$B40)</f>
        <v>32727.596940799682</v>
      </c>
      <c r="J40" s="15">
        <f t="shared" si="9"/>
        <v>32727.596940799682</v>
      </c>
      <c r="K40" s="15">
        <f t="shared" si="1"/>
        <v>34240.921023342264</v>
      </c>
      <c r="L40" s="15">
        <f>($K40*$X40)/((1+'Benefits Calculations'!$C$10)^'Annual Tables'!$B40)</f>
        <v>8869.5915016752824</v>
      </c>
      <c r="M40" s="53">
        <f>('Regression Equations'!$E$24*'Annual Tables'!$A40)+('Regression Equations'!$E$25*('Annual Tables'!$A40^2))</f>
        <v>1.2166099590547148</v>
      </c>
      <c r="N40" s="15">
        <f>$M40*('Benefits Calculations'!$C$35*(1+'Benefits Calculations'!$F$15)^'Annual Tables'!$B40)*('Benefits Calculations'!$C$11*(1+'Benefits Calculations'!$C$12)^'Annual Tables'!$B40)</f>
        <v>43112.767607087531</v>
      </c>
      <c r="O40" s="15">
        <f t="shared" si="10"/>
        <v>43112.767607087531</v>
      </c>
      <c r="P40" s="15">
        <f t="shared" si="2"/>
        <v>45106.301981239259</v>
      </c>
      <c r="Q40" s="15">
        <f>($P40*$X40)/((1+'Benefits Calculations'!$C$10)^'Annual Tables'!$B40)</f>
        <v>11684.103720576477</v>
      </c>
      <c r="R40" s="53">
        <f>('Regression Equations'!$F$24*'Annual Tables'!$A40)+('Regression Equations'!$F$25*('Annual Tables'!$A40)^2)</f>
        <v>1.2801142901729452</v>
      </c>
      <c r="S40" s="15">
        <f>$R40*('Benefits Calculations'!$C$36*(1+'Benefits Calculations'!$F$21)^'Annual Tables'!$B40)*('Benefits Calculations'!$C$11*(1+'Benefits Calculations'!$C$12)^'Annual Tables'!$B40)</f>
        <v>79645.359554239534</v>
      </c>
      <c r="T40" s="15">
        <f t="shared" si="11"/>
        <v>79645.359554239534</v>
      </c>
      <c r="U40" s="15">
        <f t="shared" si="3"/>
        <v>83328.160980027576</v>
      </c>
      <c r="V40" s="15">
        <f>($U40*$X40)/((1+'Benefits Calculations'!$C$10)^'Annual Tables'!$B40)</f>
        <v>21584.8968541133</v>
      </c>
      <c r="W40" s="34">
        <v>92502</v>
      </c>
      <c r="X40" s="31">
        <f t="shared" si="4"/>
        <v>0.92501999999999995</v>
      </c>
    </row>
    <row r="41" spans="1:24" x14ac:dyDescent="0.25">
      <c r="A41">
        <v>56</v>
      </c>
      <c r="B41">
        <v>38</v>
      </c>
      <c r="C41" s="53">
        <f>('Regression Equations'!$C$24*'Annual Tables'!$A41)+('Regression Equations'!$C$25*('Annual Tables'!$A41^2))</f>
        <v>1.1256565173339328</v>
      </c>
      <c r="D41" s="15">
        <f>$C41*('Benefits Calculations'!$C$33*(1+'Benefits Calculations'!$F$5)^'Annual Tables'!$B41)*('Benefits Calculations'!$C$11*(1+'Benefits Calculations'!$C$12)^'Annual Tables'!$B41)</f>
        <v>15248.86228538328</v>
      </c>
      <c r="E41" s="15">
        <f t="shared" si="8"/>
        <v>15248.86228538328</v>
      </c>
      <c r="F41" s="15">
        <f t="shared" si="7"/>
        <v>15953.969677459405</v>
      </c>
      <c r="G41" s="15">
        <f>($F41*$X41)/((1+'Benefits Calculations'!$C$10)^'Annual Tables'!$B41)</f>
        <v>3970.1349263518023</v>
      </c>
      <c r="H41" s="53">
        <f>('Regression Equations'!$D$24*'Annual Tables'!$A41)+('Regression Equations'!$D$25*('Annual Tables'!$A41^2))</f>
        <v>1.1605017928209893</v>
      </c>
      <c r="I41" s="15">
        <f>$H41*('Benefits Calculations'!$C$34*(1+'Benefits Calculations'!$F$9)^'Annual Tables'!$B41)*('Benefits Calculations'!$C$11*(1+'Benefits Calculations'!$C$12)^'Annual Tables'!$B41)</f>
        <v>32486.984419753702</v>
      </c>
      <c r="J41" s="15">
        <f t="shared" si="9"/>
        <v>32486.984419753702</v>
      </c>
      <c r="K41" s="15">
        <f t="shared" si="1"/>
        <v>33989.182579323118</v>
      </c>
      <c r="L41" s="15">
        <f>($K41*$X41)/((1+'Benefits Calculations'!$C$10)^'Annual Tables'!$B41)</f>
        <v>8458.185868747858</v>
      </c>
      <c r="M41" s="53">
        <f>('Regression Equations'!$E$24*'Annual Tables'!$A41)+('Regression Equations'!$E$25*('Annual Tables'!$A41^2))</f>
        <v>1.2034203597024726</v>
      </c>
      <c r="N41" s="15">
        <f>$M41*('Benefits Calculations'!$C$35*(1+'Benefits Calculations'!$F$15)^'Annual Tables'!$B41)*('Benefits Calculations'!$C$11*(1+'Benefits Calculations'!$C$12)^'Annual Tables'!$B41)</f>
        <v>43068.152095554855</v>
      </c>
      <c r="O41" s="15">
        <f t="shared" si="10"/>
        <v>43068.152095554855</v>
      </c>
      <c r="P41" s="15">
        <f t="shared" si="2"/>
        <v>45059.623448453312</v>
      </c>
      <c r="Q41" s="15">
        <f>($P41*$X41)/((1+'Benefits Calculations'!$C$10)^'Annual Tables'!$B41)</f>
        <v>11213.057843134435</v>
      </c>
      <c r="R41" s="53">
        <f>('Regression Equations'!$F$24*'Annual Tables'!$A41)+('Regression Equations'!$F$25*('Annual Tables'!$A41)^2)</f>
        <v>1.2701650877751227</v>
      </c>
      <c r="S41" s="15">
        <f>$R41*('Benefits Calculations'!$C$36*(1+'Benefits Calculations'!$F$21)^'Annual Tables'!$B41)*('Benefits Calculations'!$C$11*(1+'Benefits Calculations'!$C$12)^'Annual Tables'!$B41)</f>
        <v>79967.922622753831</v>
      </c>
      <c r="T41" s="15">
        <f t="shared" si="11"/>
        <v>79967.922622753831</v>
      </c>
      <c r="U41" s="15">
        <f t="shared" si="3"/>
        <v>83665.639364829971</v>
      </c>
      <c r="V41" s="15">
        <f>($U41*$X41)/((1+'Benefits Calculations'!$C$10)^'Annual Tables'!$B41)</f>
        <v>20820.139670138899</v>
      </c>
      <c r="W41" s="34">
        <v>91975</v>
      </c>
      <c r="X41" s="31">
        <f t="shared" si="4"/>
        <v>0.91974999999999996</v>
      </c>
    </row>
    <row r="42" spans="1:24" x14ac:dyDescent="0.25">
      <c r="A42">
        <v>57</v>
      </c>
      <c r="B42">
        <v>39</v>
      </c>
      <c r="C42" s="53">
        <f>('Regression Equations'!$C$24*'Annual Tables'!$A42)+('Regression Equations'!$C$25*('Annual Tables'!$A42^2))</f>
        <v>1.1073436992774148</v>
      </c>
      <c r="D42" s="15">
        <f>$C42*('Benefits Calculations'!$C$33*(1+'Benefits Calculations'!$F$5)^'Annual Tables'!$B42)*('Benefits Calculations'!$C$11*(1+'Benefits Calculations'!$C$12)^'Annual Tables'!$B42)</f>
        <v>14913.892475204651</v>
      </c>
      <c r="E42" s="15">
        <f t="shared" si="8"/>
        <v>14913.892475204651</v>
      </c>
      <c r="F42" s="15">
        <f t="shared" si="7"/>
        <v>15603.510863258116</v>
      </c>
      <c r="G42" s="15">
        <f>($F42*$X42)/((1+'Benefits Calculations'!$C$10)^'Annual Tables'!$B42)</f>
        <v>3728.611594309054</v>
      </c>
      <c r="H42" s="53">
        <f>('Regression Equations'!$D$24*'Annual Tables'!$A42)+('Regression Equations'!$D$25*('Annual Tables'!$A42^2))</f>
        <v>1.1439195715939068</v>
      </c>
      <c r="I42" s="15">
        <f>$H42*('Benefits Calculations'!$C$34*(1+'Benefits Calculations'!$F$9)^'Annual Tables'!$B42)*('Benefits Calculations'!$C$11*(1+'Benefits Calculations'!$C$12)^'Annual Tables'!$B42)</f>
        <v>32205.702864671381</v>
      </c>
      <c r="J42" s="15">
        <f t="shared" si="9"/>
        <v>32205.702864671381</v>
      </c>
      <c r="K42" s="15">
        <f t="shared" si="1"/>
        <v>33694.894565133785</v>
      </c>
      <c r="L42" s="15">
        <f>($K42*$X42)/((1+'Benefits Calculations'!$C$10)^'Annual Tables'!$B42)</f>
        <v>8051.7247461540528</v>
      </c>
      <c r="M42" s="53">
        <f>('Regression Equations'!$E$24*'Annual Tables'!$A42)+('Regression Equations'!$E$25*('Annual Tables'!$A42^2))</f>
        <v>1.1889696967635892</v>
      </c>
      <c r="N42" s="15">
        <f>$M42*('Benefits Calculations'!$C$35*(1+'Benefits Calculations'!$F$15)^'Annual Tables'!$B42)*('Benefits Calculations'!$C$11*(1+'Benefits Calculations'!$C$12)^'Annual Tables'!$B42)</f>
        <v>42972.836085377501</v>
      </c>
      <c r="O42" s="15">
        <f t="shared" si="10"/>
        <v>42972.836085377501</v>
      </c>
      <c r="P42" s="15">
        <f t="shared" si="2"/>
        <v>44959.900025965362</v>
      </c>
      <c r="Q42" s="15">
        <f>($P42*$X42)/((1+'Benefits Calculations'!$C$10)^'Annual Tables'!$B42)</f>
        <v>10743.608024174278</v>
      </c>
      <c r="R42" s="53">
        <f>('Regression Equations'!$F$24*'Annual Tables'!$A42)+('Regression Equations'!$F$25*('Annual Tables'!$A42)^2)</f>
        <v>1.2590293136746686</v>
      </c>
      <c r="S42" s="15">
        <f>$R42*('Benefits Calculations'!$C$36*(1+'Benefits Calculations'!$F$21)^'Annual Tables'!$B42)*('Benefits Calculations'!$C$11*(1+'Benefits Calculations'!$C$12)^'Annual Tables'!$B42)</f>
        <v>80211.270613769419</v>
      </c>
      <c r="T42" s="15">
        <f t="shared" si="11"/>
        <v>80211.270613769419</v>
      </c>
      <c r="U42" s="15">
        <f t="shared" si="3"/>
        <v>83920.239766950122</v>
      </c>
      <c r="V42" s="15">
        <f>($U42*$X42)/((1+'Benefits Calculations'!$C$10)^'Annual Tables'!$B42)</f>
        <v>20053.562415177446</v>
      </c>
      <c r="W42" s="34">
        <v>91411</v>
      </c>
      <c r="X42" s="31">
        <f t="shared" si="4"/>
        <v>0.91410999999999998</v>
      </c>
    </row>
    <row r="43" spans="1:24" x14ac:dyDescent="0.25">
      <c r="A43">
        <v>58</v>
      </c>
      <c r="B43">
        <v>40</v>
      </c>
      <c r="C43" s="53">
        <f>('Regression Equations'!$C$24*'Annual Tables'!$A43)+('Regression Equations'!$C$25*('Annual Tables'!$A43^2))</f>
        <v>1.0876830276316118</v>
      </c>
      <c r="D43" s="15">
        <f>$C43*('Benefits Calculations'!$C$33*(1+'Benefits Calculations'!$F$5)^'Annual Tables'!$B43)*('Benefits Calculations'!$C$11*(1+'Benefits Calculations'!$C$12)^'Annual Tables'!$B43)</f>
        <v>14564.243697367909</v>
      </c>
      <c r="E43" s="15">
        <f t="shared" si="8"/>
        <v>14564.243697367909</v>
      </c>
      <c r="F43" s="15">
        <f t="shared" si="7"/>
        <v>15237.694325934202</v>
      </c>
      <c r="G43" s="15">
        <f>($F43*$X43)/((1+'Benefits Calculations'!$C$10)^'Annual Tables'!$B43)</f>
        <v>3494.856725235481</v>
      </c>
      <c r="H43" s="53">
        <f>('Regression Equations'!$D$24*'Annual Tables'!$A43)+('Regression Equations'!$D$25*('Annual Tables'!$A43^2))</f>
        <v>1.1260283865939313</v>
      </c>
      <c r="I43" s="15">
        <f>$H43*('Benefits Calculations'!$C$34*(1+'Benefits Calculations'!$F$9)^'Annual Tables'!$B43)*('Benefits Calculations'!$C$11*(1+'Benefits Calculations'!$C$12)^'Annual Tables'!$B43)</f>
        <v>31883.085002494823</v>
      </c>
      <c r="J43" s="15">
        <f t="shared" si="9"/>
        <v>31883.085002494823</v>
      </c>
      <c r="K43" s="15">
        <f t="shared" si="1"/>
        <v>33357.358853010184</v>
      </c>
      <c r="L43" s="15">
        <f>($K43*$X43)/((1+'Benefits Calculations'!$C$10)^'Annual Tables'!$B43)</f>
        <v>7650.7106278619121</v>
      </c>
      <c r="M43" s="53">
        <f>('Regression Equations'!$E$24*'Annual Tables'!$A43)+('Regression Equations'!$E$25*('Annual Tables'!$A43^2))</f>
        <v>1.1732579702380632</v>
      </c>
      <c r="N43" s="15">
        <f>$M43*('Benefits Calculations'!$C$35*(1+'Benefits Calculations'!$F$15)^'Annual Tables'!$B43)*('Benefits Calculations'!$C$11*(1+'Benefits Calculations'!$C$12)^'Annual Tables'!$B43)</f>
        <v>42825.366822105927</v>
      </c>
      <c r="O43" s="15">
        <f t="shared" si="10"/>
        <v>42825.366822105927</v>
      </c>
      <c r="P43" s="15">
        <f t="shared" si="2"/>
        <v>44805.611783960107</v>
      </c>
      <c r="Q43" s="15">
        <f>($P43*$X43)/((1+'Benefits Calculations'!$C$10)^'Annual Tables'!$B43)</f>
        <v>10276.436206293491</v>
      </c>
      <c r="R43" s="53">
        <f>('Regression Equations'!$F$24*'Annual Tables'!$A43)+('Regression Equations'!$F$25*('Annual Tables'!$A43)^2)</f>
        <v>1.2467069678715825</v>
      </c>
      <c r="S43" s="15">
        <f>$R43*('Benefits Calculations'!$C$36*(1+'Benefits Calculations'!$F$21)^'Annual Tables'!$B43)*('Benefits Calculations'!$C$11*(1+'Benefits Calculations'!$C$12)^'Annual Tables'!$B43)</f>
        <v>80372.569392094156</v>
      </c>
      <c r="T43" s="15">
        <f t="shared" si="11"/>
        <v>80372.569392094156</v>
      </c>
      <c r="U43" s="15">
        <f t="shared" si="3"/>
        <v>84088.997000784599</v>
      </c>
      <c r="V43" s="15">
        <f>($U43*$X43)/((1+'Benefits Calculations'!$C$10)^'Annual Tables'!$B43)</f>
        <v>19286.316577851481</v>
      </c>
      <c r="W43" s="34">
        <v>90808</v>
      </c>
      <c r="X43" s="31">
        <f t="shared" si="4"/>
        <v>0.90808</v>
      </c>
    </row>
    <row r="44" spans="1:24" x14ac:dyDescent="0.25">
      <c r="A44">
        <v>59</v>
      </c>
      <c r="B44">
        <v>41</v>
      </c>
      <c r="C44" s="53">
        <f>('Regression Equations'!$C$24*'Annual Tables'!$A44)+('Regression Equations'!$C$25*('Annual Tables'!$A44^2))</f>
        <v>1.0666745023965238</v>
      </c>
      <c r="D44" s="15">
        <f>$C44*('Benefits Calculations'!$C$33*(1+'Benefits Calculations'!$F$5)^'Annual Tables'!$B44)*('Benefits Calculations'!$C$11*(1+'Benefits Calculations'!$C$12)^'Annual Tables'!$B44)</f>
        <v>14200.201791981159</v>
      </c>
      <c r="E44" s="15">
        <f t="shared" si="8"/>
        <v>14200.201791981159</v>
      </c>
      <c r="F44" s="15">
        <f t="shared" si="7"/>
        <v>14856.819122842368</v>
      </c>
      <c r="G44" s="15">
        <f>($F44*$X44)/((1+'Benefits Calculations'!$C$10)^'Annual Tables'!$B44)</f>
        <v>3268.9228041920537</v>
      </c>
      <c r="H44" s="53">
        <f>('Regression Equations'!$D$24*'Annual Tables'!$A44)+('Regression Equations'!$D$25*('Annual Tables'!$A44^2))</f>
        <v>1.1068282378210621</v>
      </c>
      <c r="I44" s="15">
        <f>$H44*('Benefits Calculations'!$C$34*(1+'Benefits Calculations'!$F$9)^'Annual Tables'!$B44)*('Benefits Calculations'!$C$11*(1+'Benefits Calculations'!$C$12)^'Annual Tables'!$B44)</f>
        <v>31518.456061542875</v>
      </c>
      <c r="J44" s="15">
        <f t="shared" si="9"/>
        <v>31518.456061542875</v>
      </c>
      <c r="K44" s="15">
        <f t="shared" si="1"/>
        <v>32975.86946982862</v>
      </c>
      <c r="L44" s="15">
        <f>($K44*$X44)/((1+'Benefits Calculations'!$C$10)^'Annual Tables'!$B44)</f>
        <v>7255.6292707533576</v>
      </c>
      <c r="M44" s="53">
        <f>('Regression Equations'!$E$24*'Annual Tables'!$A44)+('Regression Equations'!$E$25*('Annual Tables'!$A44^2))</f>
        <v>1.1562851801258964</v>
      </c>
      <c r="N44" s="15">
        <f>$M44*('Benefits Calculations'!$C$35*(1+'Benefits Calculations'!$F$15)^'Annual Tables'!$B44)*('Benefits Calculations'!$C$11*(1+'Benefits Calculations'!$C$12)^'Annual Tables'!$B44)</f>
        <v>42624.263249795898</v>
      </c>
      <c r="O44" s="15">
        <f t="shared" si="10"/>
        <v>42624.263249795898</v>
      </c>
      <c r="P44" s="15">
        <f t="shared" si="2"/>
        <v>44595.20918246646</v>
      </c>
      <c r="Q44" s="15">
        <f>($P44*$X44)/((1+'Benefits Calculations'!$C$10)^'Annual Tables'!$B44)</f>
        <v>9812.2145156997503</v>
      </c>
      <c r="R44" s="53">
        <f>('Regression Equations'!$F$24*'Annual Tables'!$A44)+('Regression Equations'!$F$25*('Annual Tables'!$A44)^2)</f>
        <v>1.2331980503658642</v>
      </c>
      <c r="S44" s="15">
        <f>$R44*('Benefits Calculations'!$C$36*(1+'Benefits Calculations'!$F$21)^'Annual Tables'!$B44)*('Benefits Calculations'!$C$11*(1+'Benefits Calculations'!$C$12)^'Annual Tables'!$B44)</f>
        <v>80448.91780060585</v>
      </c>
      <c r="T44" s="15">
        <f t="shared" si="11"/>
        <v>80448.91780060585</v>
      </c>
      <c r="U44" s="15">
        <f t="shared" si="3"/>
        <v>84168.875759705872</v>
      </c>
      <c r="V44" s="15">
        <f>($U44*$X44)/((1+'Benefits Calculations'!$C$10)^'Annual Tables'!$B44)</f>
        <v>18519.546822178105</v>
      </c>
      <c r="W44" s="34">
        <v>90164</v>
      </c>
      <c r="X44" s="31">
        <f t="shared" si="4"/>
        <v>0.90164</v>
      </c>
    </row>
    <row r="45" spans="1:24" x14ac:dyDescent="0.25">
      <c r="A45">
        <v>60</v>
      </c>
      <c r="B45">
        <v>42</v>
      </c>
      <c r="C45" s="53">
        <f>('Regression Equations'!$C$24*'Annual Tables'!$A45)+('Regression Equations'!$C$25*('Annual Tables'!$A45^2))</f>
        <v>1.0443181235721508</v>
      </c>
      <c r="D45" s="15">
        <f>$C45*('Benefits Calculations'!$C$33*(1+'Benefits Calculations'!$F$5)^'Annual Tables'!$B45)*('Benefits Calculations'!$C$11*(1+'Benefits Calculations'!$C$12)^'Annual Tables'!$B45)</f>
        <v>13822.049174628946</v>
      </c>
      <c r="E45" s="15">
        <f t="shared" si="8"/>
        <v>13822.049174628946</v>
      </c>
      <c r="F45" s="15">
        <f t="shared" si="7"/>
        <v>14461.180728463789</v>
      </c>
      <c r="G45" s="15">
        <f>($F45*$X45)/((1+'Benefits Calculations'!$C$10)^'Annual Tables'!$B45)</f>
        <v>3050.813245604058</v>
      </c>
      <c r="H45" s="53">
        <f>('Regression Equations'!$D$24*'Annual Tables'!$A45)+('Regression Equations'!$D$25*('Annual Tables'!$A45^2))</f>
        <v>1.0863191252752995</v>
      </c>
      <c r="I45" s="15">
        <f>$H45*('Benefits Calculations'!$C$34*(1+'Benefits Calculations'!$F$9)^'Annual Tables'!$B45)*('Benefits Calculations'!$C$11*(1+'Benefits Calculations'!$C$12)^'Annual Tables'!$B45)</f>
        <v>31111.133700748025</v>
      </c>
      <c r="J45" s="15">
        <f t="shared" si="9"/>
        <v>31111.133700748025</v>
      </c>
      <c r="K45" s="15">
        <f t="shared" si="1"/>
        <v>32549.712523070615</v>
      </c>
      <c r="L45" s="15">
        <f>($K45*$X45)/((1+'Benefits Calculations'!$C$10)^'Annual Tables'!$B45)</f>
        <v>6866.8731807307331</v>
      </c>
      <c r="M45" s="53">
        <f>('Regression Equations'!$E$24*'Annual Tables'!$A45)+('Regression Equations'!$E$25*('Annual Tables'!$A45^2))</f>
        <v>1.138051326427088</v>
      </c>
      <c r="N45" s="15">
        <f>$M45*('Benefits Calculations'!$C$35*(1+'Benefits Calculations'!$F$15)^'Annual Tables'!$B45)*('Benefits Calculations'!$C$11*(1+'Benefits Calculations'!$C$12)^'Annual Tables'!$B45)</f>
        <v>42368.015548225245</v>
      </c>
      <c r="O45" s="15">
        <f t="shared" si="10"/>
        <v>42368.015548225245</v>
      </c>
      <c r="P45" s="15">
        <f t="shared" si="2"/>
        <v>44327.112587175179</v>
      </c>
      <c r="Q45" s="15">
        <f>($P45*$X45)/((1+'Benefits Calculations'!$C$10)^'Annual Tables'!$B45)</f>
        <v>9351.5007356319984</v>
      </c>
      <c r="R45" s="53">
        <f>('Regression Equations'!$F$24*'Annual Tables'!$A45)+('Regression Equations'!$F$25*('Annual Tables'!$A45)^2)</f>
        <v>1.2185025611575142</v>
      </c>
      <c r="S45" s="15">
        <f>$R45*('Benefits Calculations'!$C$36*(1+'Benefits Calculations'!$F$21)^'Annual Tables'!$B45)*('Benefits Calculations'!$C$11*(1+'Benefits Calculations'!$C$12)^'Annual Tables'!$B45)</f>
        <v>80437.34633763005</v>
      </c>
      <c r="T45" s="15">
        <f t="shared" si="11"/>
        <v>80437.34633763005</v>
      </c>
      <c r="U45" s="15">
        <f t="shared" si="3"/>
        <v>84156.769232282066</v>
      </c>
      <c r="V45" s="15">
        <f>($U45*$X45)/((1+'Benefits Calculations'!$C$10)^'Annual Tables'!$B45)</f>
        <v>17754.192489672616</v>
      </c>
      <c r="W45" s="34">
        <v>89476</v>
      </c>
      <c r="X45" s="31">
        <f t="shared" si="4"/>
        <v>0.89476</v>
      </c>
    </row>
    <row r="46" spans="1:24" x14ac:dyDescent="0.25">
      <c r="A46">
        <v>61</v>
      </c>
      <c r="B46">
        <v>43</v>
      </c>
      <c r="C46" s="53">
        <f>('Regression Equations'!$C$24*'Annual Tables'!$A46)+('Regression Equations'!$C$25*('Annual Tables'!$A46^2))</f>
        <v>1.0206138911584928</v>
      </c>
      <c r="D46" s="15">
        <f>$C46*('Benefits Calculations'!$C$33*(1+'Benefits Calculations'!$F$5)^'Annual Tables'!$B46)*('Benefits Calculations'!$C$11*(1+'Benefits Calculations'!$C$12)^'Annual Tables'!$B46)</f>
        <v>13430.06486996252</v>
      </c>
      <c r="E46" s="15">
        <f t="shared" si="8"/>
        <v>13430.06486996252</v>
      </c>
      <c r="F46" s="15">
        <f t="shared" si="7"/>
        <v>14051.071069549587</v>
      </c>
      <c r="G46" s="15">
        <f>($F46*$X46)/((1+'Benefits Calculations'!$C$10)^'Annual Tables'!$B46)</f>
        <v>2840.6856459531027</v>
      </c>
      <c r="H46" s="53">
        <f>('Regression Equations'!$D$24*'Annual Tables'!$A46)+('Regression Equations'!$D$25*('Annual Tables'!$A46^2))</f>
        <v>1.064501048956644</v>
      </c>
      <c r="I46" s="15">
        <f>$H46*('Benefits Calculations'!$C$34*(1+'Benefits Calculations'!$F$9)^'Annual Tables'!$B46)*('Benefits Calculations'!$C$11*(1+'Benefits Calculations'!$C$12)^'Annual Tables'!$B46)</f>
        <v>30660.427938290413</v>
      </c>
      <c r="J46" s="15">
        <f t="shared" si="9"/>
        <v>30660.427938290413</v>
      </c>
      <c r="K46" s="15">
        <f t="shared" si="1"/>
        <v>32078.166126156964</v>
      </c>
      <c r="L46" s="15">
        <f>($K46*$X46)/((1+'Benefits Calculations'!$C$10)^'Annual Tables'!$B46)</f>
        <v>6485.1985739756237</v>
      </c>
      <c r="M46" s="53">
        <f>('Regression Equations'!$E$24*'Annual Tables'!$A46)+('Regression Equations'!$E$25*('Annual Tables'!$A46^2))</f>
        <v>1.1185564091416373</v>
      </c>
      <c r="N46" s="15">
        <f>$M46*('Benefits Calculations'!$C$35*(1+'Benefits Calculations'!$F$15)^'Annual Tables'!$B46)*('Benefits Calculations'!$C$11*(1+'Benefits Calculations'!$C$12)^'Annual Tables'!$B46)</f>
        <v>42055.084663276539</v>
      </c>
      <c r="O46" s="15">
        <f t="shared" si="10"/>
        <v>42055.084663276539</v>
      </c>
      <c r="P46" s="15">
        <f t="shared" si="2"/>
        <v>43999.711778106452</v>
      </c>
      <c r="Q46" s="15">
        <f>($P46*$X46)/((1+'Benefits Calculations'!$C$10)^'Annual Tables'!$B46)</f>
        <v>8895.361005255183</v>
      </c>
      <c r="R46" s="53">
        <f>('Regression Equations'!$F$24*'Annual Tables'!$A46)+('Regression Equations'!$F$25*('Annual Tables'!$A46)^2)</f>
        <v>1.2026205002465318</v>
      </c>
      <c r="S46" s="15">
        <f>$R46*('Benefits Calculations'!$C$36*(1+'Benefits Calculations'!$F$21)^'Annual Tables'!$B46)*('Benefits Calculations'!$C$11*(1+'Benefits Calculations'!$C$12)^'Annual Tables'!$B46)</f>
        <v>80334.815810791595</v>
      </c>
      <c r="T46" s="15">
        <f t="shared" si="11"/>
        <v>80334.815810791595</v>
      </c>
      <c r="U46" s="15">
        <f t="shared" si="3"/>
        <v>84049.4976938826</v>
      </c>
      <c r="V46" s="15">
        <f>($U46*$X46)/((1+'Benefits Calculations'!$C$10)^'Annual Tables'!$B46)</f>
        <v>16992.17095029854</v>
      </c>
      <c r="W46" s="34">
        <v>88746</v>
      </c>
      <c r="X46" s="31">
        <f t="shared" si="4"/>
        <v>0.88746000000000003</v>
      </c>
    </row>
    <row r="47" spans="1:24" x14ac:dyDescent="0.25">
      <c r="A47">
        <v>62</v>
      </c>
      <c r="B47">
        <v>44</v>
      </c>
      <c r="C47" s="53">
        <f>('Regression Equations'!$C$24*'Annual Tables'!$A47)+('Regression Equations'!$C$25*('Annual Tables'!$A47^2))</f>
        <v>0.99556180515554971</v>
      </c>
      <c r="D47" s="15">
        <f>$C47*('Benefits Calculations'!$C$33*(1+'Benefits Calculations'!$F$5)^'Annual Tables'!$B47)*('Benefits Calculations'!$C$11*(1+'Benefits Calculations'!$C$12)^'Annual Tables'!$B47)</f>
        <v>13024.524544995536</v>
      </c>
      <c r="E47" s="15">
        <f t="shared" si="8"/>
        <v>13024.524544995536</v>
      </c>
      <c r="F47" s="15">
        <f t="shared" si="7"/>
        <v>13626.77855995613</v>
      </c>
      <c r="G47" s="15">
        <f>($F47*$X47)/((1+'Benefits Calculations'!$C$10)^'Annual Tables'!$B47)</f>
        <v>2638.5014454710299</v>
      </c>
      <c r="H47" s="53">
        <f>('Regression Equations'!$D$24*'Annual Tables'!$A47)+('Regression Equations'!$D$25*('Annual Tables'!$A47^2))</f>
        <v>1.0413740088650956</v>
      </c>
      <c r="I47" s="15">
        <f>$H47*('Benefits Calculations'!$C$34*(1+'Benefits Calculations'!$F$9)^'Annual Tables'!$B47)*('Benefits Calculations'!$C$11*(1+'Benefits Calculations'!$C$12)^'Annual Tables'!$B47)</f>
        <v>30165.641079623863</v>
      </c>
      <c r="J47" s="15">
        <f t="shared" si="9"/>
        <v>30165.641079623863</v>
      </c>
      <c r="K47" s="15">
        <f t="shared" si="1"/>
        <v>31560.500323145672</v>
      </c>
      <c r="L47" s="15">
        <f>($K47*$X47)/((1+'Benefits Calculations'!$C$10)^'Annual Tables'!$B47)</f>
        <v>6110.9399669203149</v>
      </c>
      <c r="M47" s="53">
        <f>('Regression Equations'!$E$24*'Annual Tables'!$A47)+('Regression Equations'!$E$25*('Annual Tables'!$A47^2))</f>
        <v>1.0978004282695455</v>
      </c>
      <c r="N47" s="15">
        <f>$M47*('Benefits Calculations'!$C$35*(1+'Benefits Calculations'!$F$15)^'Annual Tables'!$B47)*('Benefits Calculations'!$C$11*(1+'Benefits Calculations'!$C$12)^'Annual Tables'!$B47)</f>
        <v>41683.901830390423</v>
      </c>
      <c r="O47" s="15">
        <f t="shared" si="10"/>
        <v>41683.901830390423</v>
      </c>
      <c r="P47" s="15">
        <f t="shared" si="2"/>
        <v>43611.365451027676</v>
      </c>
      <c r="Q47" s="15">
        <f>($P47*$X47)/((1+'Benefits Calculations'!$C$10)^'Annual Tables'!$B47)</f>
        <v>8444.3032720620013</v>
      </c>
      <c r="R47" s="53">
        <f>('Regression Equations'!$F$24*'Annual Tables'!$A47)+('Regression Equations'!$F$25*('Annual Tables'!$A47)^2)</f>
        <v>1.1855518676329182</v>
      </c>
      <c r="S47" s="15">
        <f>$R47*('Benefits Calculations'!$C$36*(1+'Benefits Calculations'!$F$21)^'Annual Tables'!$B47)*('Benefits Calculations'!$C$11*(1+'Benefits Calculations'!$C$12)^'Annual Tables'!$B47)</f>
        <v>80138.215966948745</v>
      </c>
      <c r="T47" s="15">
        <f t="shared" si="11"/>
        <v>80138.215966948745</v>
      </c>
      <c r="U47" s="15">
        <f t="shared" si="3"/>
        <v>83843.807073260454</v>
      </c>
      <c r="V47" s="15">
        <f>($U47*$X47)/((1+'Benefits Calculations'!$C$10)^'Annual Tables'!$B47)</f>
        <v>16234.358339591603</v>
      </c>
      <c r="W47" s="34">
        <v>87971</v>
      </c>
      <c r="X47" s="31">
        <f t="shared" si="4"/>
        <v>0.87970999999999999</v>
      </c>
    </row>
    <row r="48" spans="1:24" x14ac:dyDescent="0.25">
      <c r="A48">
        <v>63</v>
      </c>
      <c r="B48">
        <v>45</v>
      </c>
      <c r="C48" s="53">
        <f>('Regression Equations'!$C$24*'Annual Tables'!$A48)+('Regression Equations'!$C$25*('Annual Tables'!$A48^2))</f>
        <v>0.96916186556332162</v>
      </c>
      <c r="D48" s="15">
        <f>$C48*('Benefits Calculations'!$C$33*(1+'Benefits Calculations'!$F$5)^'Annual Tables'!$B48)*('Benefits Calculations'!$C$11*(1+'Benefits Calculations'!$C$12)^'Annual Tables'!$B48)</f>
        <v>12605.700542107559</v>
      </c>
      <c r="E48" s="15">
        <f t="shared" si="8"/>
        <v>12605.700542107559</v>
      </c>
      <c r="F48" s="15">
        <f t="shared" si="7"/>
        <v>13188.588135174614</v>
      </c>
      <c r="G48" s="15">
        <f>($F48*$X48)/((1+'Benefits Calculations'!$C$10)^'Annual Tables'!$B48)</f>
        <v>2444.2743857843343</v>
      </c>
      <c r="H48" s="53">
        <f>('Regression Equations'!$D$24*'Annual Tables'!$A48)+('Regression Equations'!$D$25*('Annual Tables'!$A48^2))</f>
        <v>1.0169380050006533</v>
      </c>
      <c r="I48" s="15">
        <f>$H48*('Benefits Calculations'!$C$34*(1+'Benefits Calculations'!$F$9)^'Annual Tables'!$B48)*('Benefits Calculations'!$C$11*(1+'Benefits Calculations'!$C$12)^'Annual Tables'!$B48)</f>
        <v>29626.067644889452</v>
      </c>
      <c r="J48" s="15">
        <f t="shared" si="9"/>
        <v>29626.067644889452</v>
      </c>
      <c r="K48" s="15">
        <f t="shared" si="1"/>
        <v>30995.977012789142</v>
      </c>
      <c r="L48" s="15">
        <f>($K48*$X48)/((1+'Benefits Calculations'!$C$10)^'Annual Tables'!$B48)</f>
        <v>5744.5627915741597</v>
      </c>
      <c r="M48" s="53">
        <f>('Regression Equations'!$E$24*'Annual Tables'!$A48)+('Regression Equations'!$E$25*('Annual Tables'!$A48^2))</f>
        <v>1.075783383810812</v>
      </c>
      <c r="N48" s="15">
        <f>$M48*('Benefits Calculations'!$C$35*(1+'Benefits Calculations'!$F$15)^'Annual Tables'!$B48)*('Benefits Calculations'!$C$11*(1+'Benefits Calculations'!$C$12)^'Annual Tables'!$B48)</f>
        <v>41252.868090994321</v>
      </c>
      <c r="O48" s="15">
        <f t="shared" si="10"/>
        <v>41252.868090994321</v>
      </c>
      <c r="P48" s="15">
        <f t="shared" si="2"/>
        <v>43160.400711521899</v>
      </c>
      <c r="Q48" s="15">
        <f>($P48*$X48)/((1+'Benefits Calculations'!$C$10)^'Annual Tables'!$B48)</f>
        <v>7999.0261928036307</v>
      </c>
      <c r="R48" s="53">
        <f>('Regression Equations'!$F$24*'Annual Tables'!$A48)+('Regression Equations'!$F$25*('Annual Tables'!$A48)^2)</f>
        <v>1.1672966633166721</v>
      </c>
      <c r="S48" s="15">
        <f>$R48*('Benefits Calculations'!$C$36*(1+'Benefits Calculations'!$F$21)^'Annual Tables'!$B48)*('Benefits Calculations'!$C$11*(1+'Benefits Calculations'!$C$12)^'Annual Tables'!$B48)</f>
        <v>79844.364097812504</v>
      </c>
      <c r="T48" s="15">
        <f t="shared" si="11"/>
        <v>79844.364097812504</v>
      </c>
      <c r="U48" s="15">
        <f t="shared" si="3"/>
        <v>83536.367493695361</v>
      </c>
      <c r="V48" s="15">
        <f>($U48*$X48)/((1+'Benefits Calculations'!$C$10)^'Annual Tables'!$B48)</f>
        <v>15482.006205177722</v>
      </c>
      <c r="W48" s="34">
        <v>87150</v>
      </c>
      <c r="X48" s="31">
        <f t="shared" si="4"/>
        <v>0.87150000000000005</v>
      </c>
    </row>
    <row r="49" spans="1:24" x14ac:dyDescent="0.25">
      <c r="A49">
        <v>64</v>
      </c>
      <c r="B49">
        <v>46</v>
      </c>
      <c r="C49" s="53">
        <f>('Regression Equations'!$C$24*'Annual Tables'!$A49)+('Regression Equations'!$C$25*('Annual Tables'!$A49^2))</f>
        <v>0.94141407238180852</v>
      </c>
      <c r="D49" s="15">
        <f>$C49*('Benefits Calculations'!$C$33*(1+'Benefits Calculations'!$F$5)^'Annual Tables'!$B49)*('Benefits Calculations'!$C$11*(1+'Benefits Calculations'!$C$12)^'Annual Tables'!$B49)</f>
        <v>12173.861911757887</v>
      </c>
      <c r="E49" s="15">
        <f t="shared" si="8"/>
        <v>12173.861911757887</v>
      </c>
      <c r="F49" s="15">
        <f t="shared" si="7"/>
        <v>12736.781286557572</v>
      </c>
      <c r="G49" s="15">
        <f>($F49*$X49)/((1+'Benefits Calculations'!$C$10)^'Annual Tables'!$B49)</f>
        <v>2257.9469664453054</v>
      </c>
      <c r="H49" s="53">
        <f>('Regression Equations'!$D$24*'Annual Tables'!$A49)+('Regression Equations'!$D$25*('Annual Tables'!$A49^2))</f>
        <v>0.99119303736331821</v>
      </c>
      <c r="I49" s="15">
        <f>$H49*('Benefits Calculations'!$C$34*(1+'Benefits Calculations'!$F$9)^'Annual Tables'!$B49)*('Benefits Calculations'!$C$11*(1+'Benefits Calculations'!$C$12)^'Annual Tables'!$B49)</f>
        <v>29040.994295711575</v>
      </c>
      <c r="J49" s="15">
        <f t="shared" si="9"/>
        <v>29040.994295711575</v>
      </c>
      <c r="K49" s="15">
        <f t="shared" si="1"/>
        <v>30383.84987194528</v>
      </c>
      <c r="L49" s="15">
        <f>($K49*$X49)/((1+'Benefits Calculations'!$C$10)^'Annual Tables'!$B49)</f>
        <v>5386.3782461032306</v>
      </c>
      <c r="M49" s="53">
        <f>('Regression Equations'!$E$24*'Annual Tables'!$A49)+('Regression Equations'!$E$25*('Annual Tables'!$A49^2))</f>
        <v>1.0525052757654372</v>
      </c>
      <c r="N49" s="15">
        <f>$M49*('Benefits Calculations'!$C$35*(1+'Benefits Calculations'!$F$15)^'Annual Tables'!$B49)*('Benefits Calculations'!$C$11*(1+'Benefits Calculations'!$C$12)^'Annual Tables'!$B49)</f>
        <v>40760.353801809644</v>
      </c>
      <c r="O49" s="15">
        <f t="shared" si="10"/>
        <v>40760.353801809644</v>
      </c>
      <c r="P49" s="15">
        <f t="shared" si="2"/>
        <v>42645.112561605325</v>
      </c>
      <c r="Q49" s="15">
        <f>($P49*$X49)/((1+'Benefits Calculations'!$C$10)^'Annual Tables'!$B49)</f>
        <v>7560.0263815333346</v>
      </c>
      <c r="R49" s="53">
        <f>('Regression Equations'!$F$24*'Annual Tables'!$A49)+('Regression Equations'!$F$25*('Annual Tables'!$A49)^2)</f>
        <v>1.1478548872977945</v>
      </c>
      <c r="S49" s="15">
        <f>$R49*('Benefits Calculations'!$C$36*(1+'Benefits Calculations'!$F$21)^'Annual Tables'!$B49)*('Benefits Calculations'!$C$11*(1+'Benefits Calculations'!$C$12)^'Annual Tables'!$B49)</f>
        <v>79450.003620848554</v>
      </c>
      <c r="T49" s="15">
        <f t="shared" si="11"/>
        <v>79450.003620848554</v>
      </c>
      <c r="U49" s="15">
        <f t="shared" si="3"/>
        <v>83123.771788276601</v>
      </c>
      <c r="V49" s="15">
        <f>($U49*$X49)/((1+'Benefits Calculations'!$C$10)^'Annual Tables'!$B49)</f>
        <v>14735.988954047478</v>
      </c>
      <c r="W49" s="34">
        <v>86280</v>
      </c>
      <c r="X49" s="31">
        <f t="shared" si="4"/>
        <v>0.86280000000000001</v>
      </c>
    </row>
    <row r="50" spans="1:24" x14ac:dyDescent="0.25">
      <c r="A50" s="14">
        <v>65</v>
      </c>
      <c r="B50" s="14">
        <v>47</v>
      </c>
      <c r="C50" s="53">
        <f>('Regression Equations'!$C$24*'Annual Tables'!$A50)+('Regression Equations'!$C$25*('Annual Tables'!$A50^2))</f>
        <v>0.9123184256110104</v>
      </c>
      <c r="D50" s="15">
        <f>$C50*('Benefits Calculations'!$C$33*(1+'Benefits Calculations'!$F$5)^'Annual Tables'!$B50)*('Benefits Calculations'!$C$11*(1+'Benefits Calculations'!$C$12)^'Annual Tables'!$B50)</f>
        <v>11729.274444911829</v>
      </c>
      <c r="E50" s="15">
        <f t="shared" si="8"/>
        <v>11729.274444911829</v>
      </c>
      <c r="F50" s="15">
        <f t="shared" si="7"/>
        <v>12271.636095244552</v>
      </c>
      <c r="G50" s="15">
        <f>($F50*$X50)/((1+'Benefits Calculations'!$C$10)^'Annual Tables'!$B50)</f>
        <v>2079.3854203331989</v>
      </c>
      <c r="H50" s="53">
        <f>('Regression Equations'!$D$24*'Annual Tables'!$A50)+('Regression Equations'!$D$25*('Annual Tables'!$A50^2))</f>
        <v>0.96413910595308971</v>
      </c>
      <c r="I50" s="15">
        <f>$H50*('Benefits Calculations'!$C$34*(1+'Benefits Calculations'!$F$9)^'Annual Tables'!$B50)*('Benefits Calculations'!$C$11*(1+'Benefits Calculations'!$C$12)^'Annual Tables'!$B50)</f>
        <v>28409.699761371456</v>
      </c>
      <c r="J50" s="15">
        <f t="shared" si="9"/>
        <v>28409.699761371456</v>
      </c>
      <c r="K50" s="15">
        <f t="shared" si="1"/>
        <v>29723.364278337274</v>
      </c>
      <c r="L50" s="15">
        <f>($K50*$X50)/((1+'Benefits Calculations'!$C$10)^'Annual Tables'!$B50)</f>
        <v>5036.5191604384399</v>
      </c>
      <c r="M50" s="53">
        <f>('Regression Equations'!$E$24*'Annual Tables'!$A50)+('Regression Equations'!$E$25*('Annual Tables'!$A50^2))</f>
        <v>1.0279661041334207</v>
      </c>
      <c r="N50" s="15">
        <f>$M50*('Benefits Calculations'!$C$35*(1+'Benefits Calculations'!$F$15)^'Annual Tables'!$B50)*('Benefits Calculations'!$C$11*(1+'Benefits Calculations'!$C$12)^'Annual Tables'!$B50)</f>
        <v>40204.698136939252</v>
      </c>
      <c r="O50" s="15">
        <f t="shared" si="10"/>
        <v>40204.698136939252</v>
      </c>
      <c r="P50" s="15">
        <f t="shared" si="2"/>
        <v>42063.763378791329</v>
      </c>
      <c r="Q50" s="15">
        <f>($P50*$X50)/((1+'Benefits Calculations'!$C$10)^'Annual Tables'!$B50)</f>
        <v>7127.5562292870591</v>
      </c>
      <c r="R50" s="53">
        <f>('Regression Equations'!$F$24*'Annual Tables'!$A50)+('Regression Equations'!$F$25*('Annual Tables'!$A50)^2)</f>
        <v>1.1272265395762848</v>
      </c>
      <c r="S50" s="15">
        <f>$R50*('Benefits Calculations'!$C$36*(1+'Benefits Calculations'!$F$21)^'Annual Tables'!$B50)*('Benefits Calculations'!$C$11*(1+'Benefits Calculations'!$C$12)^'Annual Tables'!$B50)</f>
        <v>78951.802635050699</v>
      </c>
      <c r="T50" s="15">
        <f t="shared" si="11"/>
        <v>78951.802635050699</v>
      </c>
      <c r="U50" s="15">
        <f t="shared" si="3"/>
        <v>82602.533988895448</v>
      </c>
      <c r="V50" s="15">
        <f>($U50*$X50)/((1+'Benefits Calculations'!$C$10)^'Annual Tables'!$B50)</f>
        <v>13996.707816787963</v>
      </c>
      <c r="W50" s="34">
        <v>85355</v>
      </c>
      <c r="X50" s="31">
        <f t="shared" si="4"/>
        <v>0.85355000000000003</v>
      </c>
    </row>
    <row r="51" spans="1:24" x14ac:dyDescent="0.25">
      <c r="A51" s="92" t="s">
        <v>55</v>
      </c>
      <c r="B51" s="93"/>
      <c r="C51" s="16">
        <f t="shared" ref="C51:D51" si="12">SUM(C3:C50)</f>
        <v>53.298698306514737</v>
      </c>
      <c r="D51" s="16">
        <f t="shared" si="12"/>
        <v>786277.10269005422</v>
      </c>
      <c r="E51" s="16">
        <f t="shared" ref="E51:J51" si="13">SUM(E3:E50)</f>
        <v>747029.63521819632</v>
      </c>
      <c r="F51" s="27">
        <f t="shared" si="13"/>
        <v>781572.28555068583</v>
      </c>
      <c r="G51" s="27">
        <f t="shared" si="13"/>
        <v>363255.85018331208</v>
      </c>
      <c r="H51" s="16">
        <f t="shared" si="13"/>
        <v>54.155674300524545</v>
      </c>
      <c r="I51" s="16">
        <f t="shared" si="13"/>
        <v>1403948.4056944929</v>
      </c>
      <c r="J51" s="16">
        <f t="shared" si="13"/>
        <v>1371799.6427452217</v>
      </c>
      <c r="K51" s="27">
        <f t="shared" ref="K51:L51" si="14">SUM(K3:K50)</f>
        <v>1435231.6582257608</v>
      </c>
      <c r="L51" s="27">
        <f t="shared" si="14"/>
        <v>631392.59777091141</v>
      </c>
      <c r="M51" s="16">
        <f>SUM(M3:M50)</f>
        <v>55.211202804766025</v>
      </c>
      <c r="N51" s="16">
        <f t="shared" ref="N51:Q51" si="15">SUM(N3:N50)</f>
        <v>1739894.8122528789</v>
      </c>
      <c r="O51" s="16">
        <f>SUM(O3:O50)</f>
        <v>1685387.3526200317</v>
      </c>
      <c r="P51" s="27">
        <f t="shared" si="15"/>
        <v>1763319.6638051819</v>
      </c>
      <c r="Q51" s="27">
        <f t="shared" si="15"/>
        <v>740216.73565773829</v>
      </c>
      <c r="R51" s="28">
        <f>SUM(R4:R50)</f>
        <v>56.038631088860633</v>
      </c>
      <c r="S51" s="16">
        <f>SUM(S4:S50)</f>
        <v>3058324.5373713034</v>
      </c>
      <c r="T51" s="16">
        <f>SUM(T3:T50)</f>
        <v>2949726.4786157492</v>
      </c>
      <c r="U51" s="27">
        <f t="shared" ref="U51:V51" si="16">SUM(U3:U50)</f>
        <v>3086121.8309869417</v>
      </c>
      <c r="V51" s="27">
        <f t="shared" si="16"/>
        <v>1238963.4646895109</v>
      </c>
      <c r="W51" s="32"/>
      <c r="X51" s="33"/>
    </row>
    <row r="69" spans="1:24" ht="23.25" x14ac:dyDescent="0.35">
      <c r="A69" s="13"/>
      <c r="W69"/>
      <c r="X69"/>
    </row>
    <row r="70" spans="1:24" x14ac:dyDescent="0.25">
      <c r="W70"/>
      <c r="X70"/>
    </row>
    <row r="71" spans="1:24" x14ac:dyDescent="0.25">
      <c r="A71" s="12"/>
      <c r="W71"/>
      <c r="X71"/>
    </row>
    <row r="72" spans="1:24" x14ac:dyDescent="0.25">
      <c r="A72" s="12"/>
      <c r="W72"/>
      <c r="X72"/>
    </row>
    <row r="73" spans="1:24" x14ac:dyDescent="0.25">
      <c r="A73" s="12"/>
      <c r="W73"/>
      <c r="X73"/>
    </row>
    <row r="74" spans="1:24" x14ac:dyDescent="0.25">
      <c r="A74" s="12"/>
      <c r="W74"/>
      <c r="X74"/>
    </row>
    <row r="75" spans="1:24" x14ac:dyDescent="0.25">
      <c r="A75" s="12"/>
      <c r="W75"/>
      <c r="X75"/>
    </row>
    <row r="76" spans="1:24" x14ac:dyDescent="0.25">
      <c r="A76" s="12"/>
      <c r="W76"/>
      <c r="X76"/>
    </row>
    <row r="77" spans="1:24" x14ac:dyDescent="0.25">
      <c r="A77" s="12"/>
      <c r="W77"/>
      <c r="X77"/>
    </row>
    <row r="78" spans="1:24" x14ac:dyDescent="0.25">
      <c r="A78" s="12"/>
      <c r="W78"/>
      <c r="X78"/>
    </row>
    <row r="79" spans="1:24" x14ac:dyDescent="0.25">
      <c r="A79" s="12"/>
      <c r="W79"/>
      <c r="X79"/>
    </row>
    <row r="80" spans="1:24" x14ac:dyDescent="0.25">
      <c r="A80" s="12"/>
      <c r="W80"/>
      <c r="X80"/>
    </row>
    <row r="81" spans="1:24" x14ac:dyDescent="0.25">
      <c r="A81" s="12"/>
      <c r="W81"/>
      <c r="X81"/>
    </row>
    <row r="82" spans="1:24" x14ac:dyDescent="0.25">
      <c r="A82" s="12"/>
      <c r="W82"/>
      <c r="X82"/>
    </row>
    <row r="83" spans="1:24" x14ac:dyDescent="0.25">
      <c r="A83" s="12"/>
      <c r="W83"/>
      <c r="X83"/>
    </row>
    <row r="84" spans="1:24" x14ac:dyDescent="0.25">
      <c r="A84" s="12"/>
      <c r="W84"/>
      <c r="X84"/>
    </row>
    <row r="85" spans="1:24" x14ac:dyDescent="0.25">
      <c r="A85" s="12"/>
      <c r="W85"/>
      <c r="X85"/>
    </row>
    <row r="86" spans="1:24" x14ac:dyDescent="0.25">
      <c r="A86" s="12"/>
      <c r="W86"/>
      <c r="X86"/>
    </row>
    <row r="87" spans="1:24" x14ac:dyDescent="0.25">
      <c r="A87" s="12"/>
      <c r="W87"/>
      <c r="X87"/>
    </row>
    <row r="88" spans="1:24" x14ac:dyDescent="0.25">
      <c r="A88" s="12"/>
      <c r="W88"/>
      <c r="X88"/>
    </row>
    <row r="89" spans="1:24" x14ac:dyDescent="0.25">
      <c r="A89" s="12"/>
      <c r="W89"/>
      <c r="X89"/>
    </row>
    <row r="90" spans="1:24" x14ac:dyDescent="0.25">
      <c r="A90" s="12"/>
      <c r="W90"/>
      <c r="X90"/>
    </row>
    <row r="91" spans="1:24" x14ac:dyDescent="0.25">
      <c r="A91" s="12"/>
      <c r="W91"/>
      <c r="X91"/>
    </row>
  </sheetData>
  <mergeCells count="8">
    <mergeCell ref="A51:B51"/>
    <mergeCell ref="W1:X1"/>
    <mergeCell ref="B1:B2"/>
    <mergeCell ref="A1:A2"/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111" workbookViewId="0">
      <selection activeCell="A26" sqref="A26:F26"/>
    </sheetView>
  </sheetViews>
  <sheetFormatPr defaultColWidth="11.42578125" defaultRowHeight="15" x14ac:dyDescent="0.25"/>
  <cols>
    <col min="1" max="1" width="8.5703125" customWidth="1"/>
    <col min="2" max="2" width="12.140625" customWidth="1"/>
    <col min="3" max="3" width="10.28515625" customWidth="1"/>
    <col min="4" max="4" width="8.5703125" customWidth="1"/>
    <col min="6" max="6" width="9.42578125" customWidth="1"/>
    <col min="7" max="7" width="8.7109375" customWidth="1"/>
    <col min="9" max="9" width="9.5703125" customWidth="1"/>
    <col min="10" max="10" width="8.42578125" customWidth="1"/>
    <col min="11" max="11" width="11" customWidth="1"/>
    <col min="12" max="12" width="10.140625" customWidth="1"/>
  </cols>
  <sheetData>
    <row r="1" spans="1:12" ht="18.75" x14ac:dyDescent="0.3">
      <c r="A1" s="5" t="s">
        <v>56</v>
      </c>
    </row>
    <row r="2" spans="1:12" x14ac:dyDescent="0.25">
      <c r="A2" s="92" t="s">
        <v>33</v>
      </c>
      <c r="B2" s="92"/>
      <c r="C2" s="93"/>
      <c r="D2" s="101" t="s">
        <v>34</v>
      </c>
      <c r="E2" s="92"/>
      <c r="F2" s="93"/>
      <c r="G2" s="101" t="s">
        <v>19</v>
      </c>
      <c r="H2" s="92"/>
      <c r="I2" s="93"/>
      <c r="J2" s="101" t="s">
        <v>48</v>
      </c>
      <c r="K2" s="92"/>
      <c r="L2" s="102"/>
    </row>
    <row r="3" spans="1:12" s="6" customFormat="1" x14ac:dyDescent="0.25">
      <c r="A3" s="41" t="s">
        <v>57</v>
      </c>
      <c r="B3" s="41" t="s">
        <v>58</v>
      </c>
      <c r="C3" s="42" t="s">
        <v>59</v>
      </c>
      <c r="D3" s="44" t="s">
        <v>57</v>
      </c>
      <c r="E3" s="41" t="s">
        <v>58</v>
      </c>
      <c r="F3" s="42" t="s">
        <v>59</v>
      </c>
      <c r="G3" s="44" t="s">
        <v>57</v>
      </c>
      <c r="H3" s="41" t="s">
        <v>58</v>
      </c>
      <c r="I3" s="42" t="s">
        <v>59</v>
      </c>
      <c r="J3" s="44" t="s">
        <v>57</v>
      </c>
      <c r="K3" s="41" t="s">
        <v>58</v>
      </c>
      <c r="L3" s="42" t="s">
        <v>59</v>
      </c>
    </row>
    <row r="4" spans="1:12" x14ac:dyDescent="0.25">
      <c r="A4" s="14" t="s">
        <v>45</v>
      </c>
      <c r="B4" s="14">
        <v>2278.2249999999999</v>
      </c>
      <c r="C4" s="43">
        <v>30.069210000000002</v>
      </c>
      <c r="D4" s="45" t="s">
        <v>45</v>
      </c>
      <c r="E4" s="14">
        <v>3544.1959999999999</v>
      </c>
      <c r="F4" s="43">
        <v>31.359639999999999</v>
      </c>
      <c r="G4" s="45" t="s">
        <v>45</v>
      </c>
      <c r="H4" s="14">
        <v>4653.8069999999998</v>
      </c>
      <c r="I4" s="43">
        <v>36.062370000000001</v>
      </c>
      <c r="J4" s="45" t="s">
        <v>45</v>
      </c>
      <c r="K4" s="14">
        <v>8337.9809999999998</v>
      </c>
      <c r="L4" s="43">
        <v>101.042</v>
      </c>
    </row>
    <row r="5" spans="1:12" x14ac:dyDescent="0.25">
      <c r="A5" s="14" t="s">
        <v>60</v>
      </c>
      <c r="B5" s="14">
        <v>-26.54448</v>
      </c>
      <c r="C5" s="43">
        <v>0.40337119999999999</v>
      </c>
      <c r="D5" s="45" t="s">
        <v>60</v>
      </c>
      <c r="E5" s="14">
        <v>-40.429510000000001</v>
      </c>
      <c r="F5" s="43">
        <v>0.39819480000000002</v>
      </c>
      <c r="G5" s="45" t="s">
        <v>60</v>
      </c>
      <c r="H5" s="14">
        <v>-51.662019999999998</v>
      </c>
      <c r="I5" s="43">
        <v>0.46846199999999999</v>
      </c>
      <c r="J5" s="45" t="s">
        <v>60</v>
      </c>
      <c r="K5" s="14">
        <v>-88.485100000000003</v>
      </c>
      <c r="L5" s="43">
        <v>1.211578</v>
      </c>
    </row>
    <row r="6" spans="1:12" x14ac:dyDescent="0.25">
      <c r="A6" s="51" t="s">
        <v>61</v>
      </c>
      <c r="B6" s="46"/>
      <c r="C6" s="47"/>
      <c r="D6" s="52" t="s">
        <v>61</v>
      </c>
      <c r="E6" s="46"/>
      <c r="F6" s="47"/>
      <c r="G6" s="52" t="s">
        <v>61</v>
      </c>
      <c r="H6" s="46"/>
      <c r="I6" s="47"/>
      <c r="J6" s="52" t="s">
        <v>61</v>
      </c>
      <c r="K6" s="46"/>
      <c r="L6" s="47"/>
    </row>
    <row r="7" spans="1:12" x14ac:dyDescent="0.25">
      <c r="A7" s="14">
        <v>2003</v>
      </c>
      <c r="B7" s="14">
        <v>-271.19729999999998</v>
      </c>
      <c r="C7" s="43">
        <v>347.55079999999998</v>
      </c>
      <c r="D7" s="45">
        <v>2003</v>
      </c>
      <c r="E7" s="14">
        <v>-748.60599999999999</v>
      </c>
      <c r="F7" s="43">
        <v>326.43610000000001</v>
      </c>
      <c r="G7" s="45">
        <v>2003</v>
      </c>
      <c r="H7" s="14">
        <v>-589.58159999999998</v>
      </c>
      <c r="I7" s="43">
        <v>385.68979999999999</v>
      </c>
      <c r="J7" s="45">
        <v>2003</v>
      </c>
      <c r="K7" s="14">
        <v>-920.39229999999998</v>
      </c>
      <c r="L7" s="43">
        <v>794.18769999999995</v>
      </c>
    </row>
    <row r="8" spans="1:12" x14ac:dyDescent="0.25">
      <c r="A8" s="14">
        <v>2004</v>
      </c>
      <c r="B8" s="14">
        <v>-805.53480000000002</v>
      </c>
      <c r="C8" s="43">
        <v>355.29199999999997</v>
      </c>
      <c r="D8" s="45">
        <v>2004</v>
      </c>
      <c r="E8" s="14">
        <v>-543.23979999999995</v>
      </c>
      <c r="F8" s="43">
        <v>330.41419999999999</v>
      </c>
      <c r="G8" s="45">
        <v>2004</v>
      </c>
      <c r="H8" s="14">
        <v>-747.67729999999995</v>
      </c>
      <c r="I8" s="43">
        <v>389.2405</v>
      </c>
      <c r="J8" s="45">
        <v>2004</v>
      </c>
      <c r="K8" s="14">
        <v>-1137.604</v>
      </c>
      <c r="L8" s="43">
        <v>785.36900000000003</v>
      </c>
    </row>
    <row r="9" spans="1:12" x14ac:dyDescent="0.25">
      <c r="A9" s="14">
        <v>2005</v>
      </c>
      <c r="B9" s="14">
        <v>-248.63929999999999</v>
      </c>
      <c r="C9" s="43">
        <v>399.68180000000001</v>
      </c>
      <c r="D9" s="45">
        <v>2005</v>
      </c>
      <c r="E9" s="14">
        <v>-871.67880000000002</v>
      </c>
      <c r="F9" s="43">
        <v>340.81580000000002</v>
      </c>
      <c r="G9" s="45">
        <v>2005</v>
      </c>
      <c r="H9" s="14">
        <v>-639.9692</v>
      </c>
      <c r="I9" s="43">
        <v>369.7611</v>
      </c>
      <c r="J9" s="45">
        <v>2005</v>
      </c>
      <c r="K9" s="14">
        <v>-1882.3520000000001</v>
      </c>
      <c r="L9" s="43">
        <v>776.78639999999996</v>
      </c>
    </row>
    <row r="10" spans="1:12" x14ac:dyDescent="0.25">
      <c r="A10" s="14">
        <v>2006</v>
      </c>
      <c r="B10" s="14">
        <v>-141.8751</v>
      </c>
      <c r="C10" s="43">
        <v>333.8252</v>
      </c>
      <c r="D10" s="45">
        <v>2006</v>
      </c>
      <c r="E10" s="14">
        <v>284.80470000000003</v>
      </c>
      <c r="F10" s="43">
        <v>360.28989999999999</v>
      </c>
      <c r="G10" s="45">
        <v>2006</v>
      </c>
      <c r="H10" s="14">
        <v>482.01100000000002</v>
      </c>
      <c r="I10" s="43">
        <v>385.94619999999998</v>
      </c>
      <c r="J10" s="45">
        <v>2006</v>
      </c>
      <c r="K10" s="14">
        <v>671.50260000000003</v>
      </c>
      <c r="L10" s="43">
        <v>821.20349999999996</v>
      </c>
    </row>
    <row r="11" spans="1:12" x14ac:dyDescent="0.25">
      <c r="A11" s="14">
        <v>2007</v>
      </c>
      <c r="B11" s="14">
        <v>671.31029999999998</v>
      </c>
      <c r="C11" s="43">
        <v>375.49590000000001</v>
      </c>
      <c r="D11" s="45">
        <v>2007</v>
      </c>
      <c r="E11" s="14">
        <v>677.45979999999997</v>
      </c>
      <c r="F11" s="43">
        <v>338.48500000000001</v>
      </c>
      <c r="G11" s="45">
        <v>2007</v>
      </c>
      <c r="H11" s="14">
        <v>908.07619999999997</v>
      </c>
      <c r="I11" s="43">
        <v>406.02710000000002</v>
      </c>
      <c r="J11" s="45">
        <v>2007</v>
      </c>
      <c r="K11" s="14">
        <v>1026.0930000000001</v>
      </c>
      <c r="L11" s="43">
        <v>821.26199999999994</v>
      </c>
    </row>
    <row r="12" spans="1:12" x14ac:dyDescent="0.25">
      <c r="A12" s="14">
        <v>2008</v>
      </c>
      <c r="B12" s="14">
        <v>258.25400000000002</v>
      </c>
      <c r="C12" s="43">
        <v>336.40019999999998</v>
      </c>
      <c r="D12" s="45">
        <v>2008</v>
      </c>
      <c r="E12" s="14">
        <v>643.11919999999998</v>
      </c>
      <c r="F12" s="43">
        <v>349.21730000000002</v>
      </c>
      <c r="G12" s="45">
        <v>2008</v>
      </c>
      <c r="H12" s="14">
        <v>1018.702</v>
      </c>
      <c r="I12" s="43">
        <v>400.87029999999999</v>
      </c>
      <c r="J12" s="45">
        <v>2008</v>
      </c>
      <c r="K12" s="14">
        <v>658.56970000000001</v>
      </c>
      <c r="L12" s="43">
        <v>787.30129999999997</v>
      </c>
    </row>
    <row r="13" spans="1:12" x14ac:dyDescent="0.25">
      <c r="A13" s="14">
        <v>2009</v>
      </c>
      <c r="B13" s="14">
        <v>-102.8099</v>
      </c>
      <c r="C13" s="43">
        <v>398.10059999999999</v>
      </c>
      <c r="D13" s="45">
        <v>2009</v>
      </c>
      <c r="E13" s="14">
        <v>99.432259999999999</v>
      </c>
      <c r="F13" s="43">
        <v>324.4101</v>
      </c>
      <c r="G13" s="45">
        <v>2009</v>
      </c>
      <c r="H13" s="14">
        <v>938.67129999999997</v>
      </c>
      <c r="I13" s="43">
        <v>393.60079999999999</v>
      </c>
      <c r="J13" s="45">
        <v>2009</v>
      </c>
      <c r="K13" s="14">
        <v>3458.616</v>
      </c>
      <c r="L13" s="43">
        <v>790.27</v>
      </c>
    </row>
    <row r="14" spans="1:12" x14ac:dyDescent="0.25">
      <c r="A14" s="14">
        <v>2010</v>
      </c>
      <c r="B14" s="14">
        <v>-2081.2979999999998</v>
      </c>
      <c r="C14" s="43">
        <v>328.86840000000001</v>
      </c>
      <c r="D14" s="45">
        <v>2010</v>
      </c>
      <c r="E14" s="14">
        <v>-1371.6890000000001</v>
      </c>
      <c r="F14" s="43">
        <v>344.30599999999998</v>
      </c>
      <c r="G14" s="45">
        <v>2010</v>
      </c>
      <c r="H14" s="14">
        <v>-762.59709999999995</v>
      </c>
      <c r="I14" s="43">
        <v>381.91079999999999</v>
      </c>
      <c r="J14" s="45">
        <v>2010</v>
      </c>
      <c r="K14" s="14">
        <v>1558.463</v>
      </c>
      <c r="L14" s="43">
        <v>775.35230000000001</v>
      </c>
    </row>
    <row r="15" spans="1:12" x14ac:dyDescent="0.25">
      <c r="A15" s="14">
        <v>2011</v>
      </c>
      <c r="B15" s="14">
        <v>-1816.9880000000001</v>
      </c>
      <c r="C15" s="43">
        <v>377.18040000000002</v>
      </c>
      <c r="D15" s="45">
        <v>2011</v>
      </c>
      <c r="E15" s="14">
        <v>-2064.96</v>
      </c>
      <c r="F15" s="43">
        <v>340.7876</v>
      </c>
      <c r="G15" s="45">
        <v>2011</v>
      </c>
      <c r="H15" s="14">
        <v>-1358.7070000000001</v>
      </c>
      <c r="I15" s="43">
        <v>426.65159999999997</v>
      </c>
      <c r="J15" s="45">
        <v>2011</v>
      </c>
      <c r="K15" s="14">
        <v>-1301.681</v>
      </c>
      <c r="L15" s="43">
        <v>772.35509999999999</v>
      </c>
    </row>
    <row r="16" spans="1:12" x14ac:dyDescent="0.25">
      <c r="A16" s="14">
        <v>2012</v>
      </c>
      <c r="B16" s="14">
        <v>-2104.65</v>
      </c>
      <c r="C16" s="43">
        <v>341.31</v>
      </c>
      <c r="D16" s="45">
        <v>2012</v>
      </c>
      <c r="E16" s="14">
        <v>-1650.9449999999999</v>
      </c>
      <c r="F16" s="43">
        <v>375.37979999999999</v>
      </c>
      <c r="G16" s="45">
        <v>2012</v>
      </c>
      <c r="H16" s="14">
        <v>-1488.3620000000001</v>
      </c>
      <c r="I16" s="43">
        <v>379.5222</v>
      </c>
      <c r="J16" s="45">
        <v>2012</v>
      </c>
      <c r="K16" s="14">
        <v>634.72770000000003</v>
      </c>
      <c r="L16" s="43">
        <v>821.61860000000001</v>
      </c>
    </row>
    <row r="17" spans="1:12" x14ac:dyDescent="0.25">
      <c r="A17" s="14">
        <v>2013</v>
      </c>
      <c r="B17" s="14">
        <v>-1695.579</v>
      </c>
      <c r="C17" s="43">
        <v>397.96170000000001</v>
      </c>
      <c r="D17" s="45">
        <v>2013</v>
      </c>
      <c r="E17" s="14">
        <v>-1898.7139999999999</v>
      </c>
      <c r="F17" s="43">
        <v>391.47019999999998</v>
      </c>
      <c r="G17" s="45">
        <v>2013</v>
      </c>
      <c r="H17" s="14">
        <v>-684.04359999999997</v>
      </c>
      <c r="I17" s="43">
        <v>442.62610000000001</v>
      </c>
      <c r="J17" s="45">
        <v>2013</v>
      </c>
      <c r="K17" s="14">
        <v>1140.3869999999999</v>
      </c>
      <c r="L17" s="43">
        <v>793.44380000000001</v>
      </c>
    </row>
    <row r="18" spans="1:12" x14ac:dyDescent="0.25">
      <c r="A18" s="14">
        <v>2014</v>
      </c>
      <c r="B18" s="14">
        <v>-946.68110000000001</v>
      </c>
      <c r="C18" s="43">
        <v>436.43720000000002</v>
      </c>
      <c r="D18" s="45">
        <v>2014</v>
      </c>
      <c r="E18" s="14">
        <v>-1748.595</v>
      </c>
      <c r="F18" s="43">
        <v>395.36430000000001</v>
      </c>
      <c r="G18" s="45">
        <v>2014</v>
      </c>
      <c r="H18" s="14">
        <v>-1137.2270000000001</v>
      </c>
      <c r="I18" s="43">
        <v>441.4067</v>
      </c>
      <c r="J18" s="45">
        <v>2014</v>
      </c>
      <c r="K18" s="14">
        <v>1839.787</v>
      </c>
      <c r="L18" s="43">
        <v>927.62070000000006</v>
      </c>
    </row>
    <row r="19" spans="1:12" x14ac:dyDescent="0.25">
      <c r="A19" s="48" t="s">
        <v>62</v>
      </c>
      <c r="B19" s="48">
        <v>-27776.71</v>
      </c>
      <c r="C19" s="49">
        <v>513.39009999999996</v>
      </c>
      <c r="D19" s="50" t="s">
        <v>62</v>
      </c>
      <c r="E19" s="48">
        <v>-43059.87</v>
      </c>
      <c r="F19" s="49">
        <v>595.32799999999997</v>
      </c>
      <c r="G19" s="50" t="s">
        <v>62</v>
      </c>
      <c r="H19" s="48">
        <v>-62795.48</v>
      </c>
      <c r="I19" s="49">
        <v>668.50350000000003</v>
      </c>
      <c r="J19" s="50" t="s">
        <v>62</v>
      </c>
      <c r="K19" s="48">
        <v>-121964</v>
      </c>
      <c r="L19" s="49">
        <v>2031.954</v>
      </c>
    </row>
    <row r="21" spans="1:12" x14ac:dyDescent="0.25">
      <c r="A21" s="92" t="s">
        <v>65</v>
      </c>
      <c r="B21" s="92"/>
      <c r="C21" s="92"/>
      <c r="D21" s="92"/>
      <c r="E21" s="92"/>
      <c r="F21" s="93"/>
    </row>
    <row r="22" spans="1:12" ht="30" x14ac:dyDescent="0.25">
      <c r="A22" s="105"/>
      <c r="B22" s="105"/>
      <c r="C22" s="64" t="s">
        <v>33</v>
      </c>
      <c r="D22" s="64" t="s">
        <v>34</v>
      </c>
      <c r="E22" s="64" t="s">
        <v>42</v>
      </c>
      <c r="F22" s="65" t="s">
        <v>68</v>
      </c>
    </row>
    <row r="23" spans="1:12" x14ac:dyDescent="0.25">
      <c r="A23" s="106"/>
      <c r="B23" s="106"/>
      <c r="C23" s="64">
        <f>(B4*24)+(B5*24*24)</f>
        <v>39387.779519999996</v>
      </c>
      <c r="D23" s="64">
        <f>(E4*24)+(E5*24*24)</f>
        <v>61773.306239999998</v>
      </c>
      <c r="E23" s="64">
        <f>(H4*24)+(H5*24*24)</f>
        <v>81934.044479999982</v>
      </c>
      <c r="F23" s="66">
        <f>(K4*24)+(K5*24*24)</f>
        <v>149144.12640000001</v>
      </c>
    </row>
    <row r="24" spans="1:12" x14ac:dyDescent="0.25">
      <c r="A24" s="106" t="s">
        <v>67</v>
      </c>
      <c r="B24" s="106"/>
      <c r="C24" s="61">
        <f>B4/C23</f>
        <v>5.7840909738087212E-2</v>
      </c>
      <c r="D24" s="61">
        <f>E4/D23</f>
        <v>5.7374231941385564E-2</v>
      </c>
      <c r="E24" s="61">
        <f>H4/E23</f>
        <v>5.6799429706365701E-2</v>
      </c>
      <c r="F24" s="62">
        <f>K4/F23</f>
        <v>5.5905527098249842E-2</v>
      </c>
    </row>
    <row r="25" spans="1:12" x14ac:dyDescent="0.25">
      <c r="A25" s="106" t="s">
        <v>69</v>
      </c>
      <c r="B25" s="106"/>
      <c r="C25" s="61">
        <f>B5/C23</f>
        <v>-6.7392679464252272E-4</v>
      </c>
      <c r="D25" s="61">
        <f>E5/D23</f>
        <v>-6.5448188644662059E-4</v>
      </c>
      <c r="E25" s="61">
        <f>H5/E23</f>
        <v>-6.3053179332079289E-4</v>
      </c>
      <c r="F25" s="63">
        <f>K5/F23</f>
        <v>-5.9328585131596567E-4</v>
      </c>
    </row>
    <row r="26" spans="1:12" x14ac:dyDescent="0.25">
      <c r="A26" s="103"/>
      <c r="B26" s="103"/>
      <c r="C26" s="103"/>
      <c r="D26" s="103"/>
      <c r="E26" s="103"/>
      <c r="F26" s="104"/>
    </row>
  </sheetData>
  <mergeCells count="10">
    <mergeCell ref="J2:L2"/>
    <mergeCell ref="A26:F26"/>
    <mergeCell ref="A21:F21"/>
    <mergeCell ref="A22:B22"/>
    <mergeCell ref="A24:B24"/>
    <mergeCell ref="A25:B25"/>
    <mergeCell ref="A2:C2"/>
    <mergeCell ref="D2:F2"/>
    <mergeCell ref="G2:I2"/>
    <mergeCell ref="A23:B2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0"/>
  <sheetViews>
    <sheetView topLeftCell="H1" workbookViewId="0">
      <selection activeCell="T6" sqref="T6"/>
    </sheetView>
  </sheetViews>
  <sheetFormatPr defaultRowHeight="15" x14ac:dyDescent="0.25"/>
  <cols>
    <col min="1" max="1" width="35" customWidth="1"/>
    <col min="3" max="3" width="8.85546875" customWidth="1"/>
    <col min="4" max="4" width="4" customWidth="1"/>
    <col min="5" max="7" width="14.5703125" customWidth="1"/>
    <col min="8" max="8" width="0.7109375" customWidth="1"/>
    <col min="9" max="9" width="10.85546875" customWidth="1"/>
    <col min="10" max="12" width="8" customWidth="1"/>
    <col min="13" max="14" width="12.7109375" customWidth="1"/>
    <col min="15" max="15" width="12" customWidth="1"/>
    <col min="16" max="17" width="12.28515625" customWidth="1"/>
    <col min="18" max="18" width="12" bestFit="1" customWidth="1"/>
    <col min="19" max="19" width="12.5703125" customWidth="1"/>
    <col min="20" max="20" width="14.5703125" customWidth="1"/>
    <col min="21" max="21" width="12.5703125" customWidth="1"/>
    <col min="22" max="22" width="14.7109375" customWidth="1"/>
  </cols>
  <sheetData>
    <row r="1" spans="1:22" ht="18.75" x14ac:dyDescent="0.3">
      <c r="A1" s="110" t="s">
        <v>71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22" ht="15.75" x14ac:dyDescent="0.25">
      <c r="A2" s="67" t="s">
        <v>87</v>
      </c>
    </row>
    <row r="3" spans="1:22" ht="15.75" x14ac:dyDescent="0.25">
      <c r="A3" s="6" t="s">
        <v>79</v>
      </c>
      <c r="E3" s="88" t="s">
        <v>78</v>
      </c>
      <c r="F3" s="88"/>
      <c r="G3" s="88"/>
      <c r="H3" s="88"/>
      <c r="I3" s="88"/>
      <c r="J3" s="88"/>
      <c r="K3" s="88"/>
      <c r="L3" s="88"/>
      <c r="M3" s="88"/>
      <c r="N3" s="88"/>
      <c r="O3" s="88"/>
      <c r="S3" s="88" t="s">
        <v>107</v>
      </c>
      <c r="T3" s="88"/>
      <c r="U3" s="88"/>
      <c r="V3" s="88"/>
    </row>
    <row r="4" spans="1:22" ht="28.15" customHeight="1" x14ac:dyDescent="0.25">
      <c r="A4" s="89" t="s">
        <v>72</v>
      </c>
      <c r="B4" s="89"/>
      <c r="C4" s="89"/>
      <c r="E4" s="54" t="s">
        <v>93</v>
      </c>
      <c r="F4" s="54" t="s">
        <v>94</v>
      </c>
      <c r="G4" s="54" t="s">
        <v>95</v>
      </c>
      <c r="H4" s="108" t="s">
        <v>81</v>
      </c>
      <c r="I4" s="108"/>
      <c r="J4" s="54" t="s">
        <v>96</v>
      </c>
      <c r="K4" s="54" t="s">
        <v>97</v>
      </c>
      <c r="L4" s="54" t="s">
        <v>98</v>
      </c>
      <c r="M4" s="108" t="s">
        <v>103</v>
      </c>
      <c r="N4" s="108" t="s">
        <v>104</v>
      </c>
      <c r="O4" s="1" t="s">
        <v>88</v>
      </c>
      <c r="P4" s="108" t="s">
        <v>105</v>
      </c>
      <c r="Q4" s="108" t="s">
        <v>106</v>
      </c>
      <c r="R4" s="1" t="s">
        <v>89</v>
      </c>
      <c r="S4" s="107" t="s">
        <v>111</v>
      </c>
      <c r="T4" s="107" t="s">
        <v>110</v>
      </c>
      <c r="U4" s="107" t="s">
        <v>109</v>
      </c>
      <c r="V4" s="107" t="s">
        <v>108</v>
      </c>
    </row>
    <row r="5" spans="1:22" ht="37.15" customHeight="1" x14ac:dyDescent="0.25">
      <c r="E5" s="68" t="s">
        <v>90</v>
      </c>
      <c r="F5" s="68" t="s">
        <v>91</v>
      </c>
      <c r="G5" s="68" t="s">
        <v>92</v>
      </c>
      <c r="H5" s="112" t="s">
        <v>102</v>
      </c>
      <c r="I5" s="112"/>
      <c r="J5" s="68" t="s">
        <v>99</v>
      </c>
      <c r="K5" s="68" t="s">
        <v>100</v>
      </c>
      <c r="L5" s="68" t="s">
        <v>101</v>
      </c>
      <c r="M5" s="108"/>
      <c r="N5" s="108"/>
      <c r="P5" s="108"/>
      <c r="Q5" s="108"/>
      <c r="S5" s="107"/>
      <c r="T5" s="107"/>
      <c r="U5" s="107"/>
      <c r="V5" s="107"/>
    </row>
    <row r="6" spans="1:22" x14ac:dyDescent="0.25">
      <c r="A6" s="6" t="s">
        <v>82</v>
      </c>
      <c r="E6">
        <f t="shared" ref="E6:E22" ca="1" si="0">+_xlfn.NORM.INV(RAND(),0.5,0.17)</f>
        <v>0.43288167032619573</v>
      </c>
      <c r="F6">
        <f t="shared" ref="F6:F22" ca="1" si="1">+_xlfn.NORM.INV(RAND(),0.56,0.13)</f>
        <v>0.45196556202719929</v>
      </c>
      <c r="G6">
        <f t="shared" ref="G6:G22" ca="1" si="2">+_xlfn.NORM.INV(RAND(),0.42,0.11)</f>
        <v>0.42540515589306338</v>
      </c>
      <c r="H6">
        <f ca="1">+RAND()</f>
        <v>0.73434858111609513</v>
      </c>
      <c r="I6">
        <f ca="1">+IF(H6&lt;(0.37-0.125)/(0.42-0.125), 0.125+SQRT(H6*(0.37-0.125)*(0.42-0.125)),0.42-SQRT((1-H6)*(0.42-0.37)*(0.42-0.125)))</f>
        <v>0.35538021551375842</v>
      </c>
      <c r="J6">
        <v>0.33900000000000002</v>
      </c>
      <c r="K6">
        <v>0.311</v>
      </c>
      <c r="L6">
        <f>1-J6-K6</f>
        <v>0.35000000000000003</v>
      </c>
      <c r="M6">
        <f ca="1">0.9425+0.04*(RAND()-0.5)</f>
        <v>0.94439451613093506</v>
      </c>
      <c r="N6">
        <f t="shared" ref="N6:N22" ca="1" si="3">1-M6</f>
        <v>5.5605483869064942E-2</v>
      </c>
      <c r="O6">
        <f t="shared" ref="O6:O22" ca="1" si="4">(18663*M6)+(29499*N6)</f>
        <v>19265.541023205187</v>
      </c>
      <c r="P6">
        <f t="shared" ref="P6:P22" ca="1" si="5">+_xlfn.NORM.INV(RAND(), 0.5906, 0.1)</f>
        <v>0.74983362978161439</v>
      </c>
      <c r="Q6">
        <f t="shared" ref="Q6:Q22" ca="1" si="6">1-P6</f>
        <v>0.25016637021838561</v>
      </c>
      <c r="R6">
        <f t="shared" ref="R6:R22" ca="1" si="7">(22150*P6)+(39140*Q6)</f>
        <v>26400.326630010371</v>
      </c>
      <c r="S6">
        <f ca="1">(('Benefits Calculations'!$F$12-'Benefits Calculations'!$F$6)*'Sensitivity Analysis'!E6*'Sensitivity Analysis'!J6)+(('Benefits Calculations'!$F$18-'Benefits Calculations'!$F$6)*'Sensitivity Analysis'!K6*'Sensitivity Analysis'!F6)+(('Benefits Calculations'!$F$24-'Benefits Calculations'!$F$6)*'Sensitivity Analysis'!L6*'Sensitivity Analysis'!G6)</f>
        <v>222720.02805100876</v>
      </c>
      <c r="T6">
        <f ca="1">+'Sensitivity Analysis'!S6-'Sensitivity Analysis'!K6*('Sensitivity Analysis'!O6+'Sensitivity Analysis'!O6/(1+'Benefits Calculations'!$C$10))-'Sensitivity Analysis'!L6*('Sensitivity Analysis'!R6+'Sensitivity Analysis'!R6/(1+'Benefits Calculations'!$C$10)+'Sensitivity Analysis'!R6/(1+'Benefits Calculations'!$C$10)^2+'Sensitivity Analysis'!R6/(1+'Benefits Calculations'!$C$10)^3)</f>
        <v>175811.91515248507</v>
      </c>
      <c r="U6">
        <f ca="1">S6*(1+I6)</f>
        <v>301870.31961900659</v>
      </c>
      <c r="V6">
        <f ca="1">+'Sensitivity Analysis'!S6*(1+'Sensitivity Analysis'!I6)-'Sensitivity Analysis'!K6*('Sensitivity Analysis'!O6+'Sensitivity Analysis'!O6/(1+'Benefits Calculations'!$C$10))-'Sensitivity Analysis'!L6*('Sensitivity Analysis'!R6+'Sensitivity Analysis'!R6/(1+'Benefits Calculations'!$C$10)+'Sensitivity Analysis'!R6/(1+'Benefits Calculations'!$C$10)^2+'Sensitivity Analysis'!R6/(1+'Benefits Calculations'!$C$10)^3)</f>
        <v>254962.20672048291</v>
      </c>
    </row>
    <row r="7" spans="1:22" ht="14.45" customHeight="1" x14ac:dyDescent="0.25">
      <c r="A7" s="89" t="s">
        <v>80</v>
      </c>
      <c r="B7" s="89"/>
      <c r="C7" s="89"/>
      <c r="E7">
        <f t="shared" ca="1" si="0"/>
        <v>0.33204496106181908</v>
      </c>
      <c r="F7">
        <f t="shared" ca="1" si="1"/>
        <v>0.4925166547224063</v>
      </c>
      <c r="G7">
        <f t="shared" ca="1" si="2"/>
        <v>0.5452689203251968</v>
      </c>
      <c r="H7">
        <f t="shared" ref="H7:H70" ca="1" si="8">+RAND()</f>
        <v>0.61310909653798173</v>
      </c>
      <c r="I7">
        <f t="shared" ref="I7:I70" ca="1" si="9">+IF(H7&lt;(0.37-0.125)/(0.42-0.125), 0.125+SQRT(H7*(0.37-0.125)*(0.42-0.125)),0.42-SQRT((1-H7)*(0.42-0.37)*(0.42-0.125)))</f>
        <v>0.33550524922738301</v>
      </c>
      <c r="J7">
        <v>0.33900000000000002</v>
      </c>
      <c r="K7">
        <v>0.311</v>
      </c>
      <c r="L7">
        <f t="shared" ref="L7:L70" si="10">1-J7-K7</f>
        <v>0.35000000000000003</v>
      </c>
      <c r="M7">
        <f t="shared" ref="M7:M70" ca="1" si="11">0.9425+0.04*(RAND()-0.5)</f>
        <v>0.93158176538359616</v>
      </c>
      <c r="N7">
        <f t="shared" ca="1" si="3"/>
        <v>6.8418234616403839E-2</v>
      </c>
      <c r="O7">
        <f t="shared" ca="1" si="4"/>
        <v>19404.37999030335</v>
      </c>
      <c r="P7">
        <f t="shared" ca="1" si="5"/>
        <v>0.42856985386606883</v>
      </c>
      <c r="Q7">
        <f t="shared" ca="1" si="6"/>
        <v>0.57143014613393117</v>
      </c>
      <c r="R7">
        <f t="shared" ca="1" si="7"/>
        <v>31858.598182815491</v>
      </c>
      <c r="S7">
        <f ca="1">(('Benefits Calculations'!$F$12-'Benefits Calculations'!$F$6)*'Sensitivity Analysis'!E7*'Sensitivity Analysis'!J7)+(('Benefits Calculations'!$F$18-'Benefits Calculations'!$F$6)*'Sensitivity Analysis'!K7*'Sensitivity Analysis'!F7)+(('Benefits Calculations'!$F$24-'Benefits Calculations'!$F$6)*'Sensitivity Analysis'!L7*'Sensitivity Analysis'!G7)</f>
        <v>255046.10141252275</v>
      </c>
      <c r="T7">
        <f ca="1">+'Sensitivity Analysis'!S7-'Sensitivity Analysis'!K7*('Sensitivity Analysis'!O7+'Sensitivity Analysis'!O7/(1+'Benefits Calculations'!$C$10))-'Sensitivity Analysis'!L7*('Sensitivity Analysis'!R7+'Sensitivity Analysis'!R7/(1+'Benefits Calculations'!$C$10)+'Sensitivity Analysis'!R7/(1+'Benefits Calculations'!$C$10)^2+'Sensitivity Analysis'!R7/(1+'Benefits Calculations'!$C$10)^3)</f>
        <v>200790.46238768281</v>
      </c>
      <c r="U7">
        <f t="shared" ref="U7:U70" ca="1" si="12">S7*(1+I7)</f>
        <v>340615.40723140363</v>
      </c>
      <c r="V7">
        <f ca="1">+'Sensitivity Analysis'!S7*(1+'Sensitivity Analysis'!I7)-'Sensitivity Analysis'!K7*('Sensitivity Analysis'!O7+'Sensitivity Analysis'!O7/(1+'Benefits Calculations'!$C$10))-'Sensitivity Analysis'!L7*('Sensitivity Analysis'!R7+'Sensitivity Analysis'!R7/(1+'Benefits Calculations'!$C$10)+'Sensitivity Analysis'!R7/(1+'Benefits Calculations'!$C$10)^2+'Sensitivity Analysis'!R7/(1+'Benefits Calculations'!$C$10)^3)</f>
        <v>286359.76820656366</v>
      </c>
    </row>
    <row r="8" spans="1:22" x14ac:dyDescent="0.25">
      <c r="A8" s="89"/>
      <c r="B8" s="89"/>
      <c r="C8" s="89"/>
      <c r="E8">
        <f t="shared" ca="1" si="0"/>
        <v>0.45517417929677717</v>
      </c>
      <c r="F8">
        <f t="shared" ca="1" si="1"/>
        <v>0.84750079616269258</v>
      </c>
      <c r="G8">
        <f t="shared" ca="1" si="2"/>
        <v>0.491429333086774</v>
      </c>
      <c r="H8">
        <f t="shared" ca="1" si="8"/>
        <v>0.85150561065898545</v>
      </c>
      <c r="I8">
        <f t="shared" ca="1" si="9"/>
        <v>0.37319944185396969</v>
      </c>
      <c r="J8">
        <v>0.33900000000000002</v>
      </c>
      <c r="K8">
        <v>0.311</v>
      </c>
      <c r="L8">
        <f t="shared" si="10"/>
        <v>0.35000000000000003</v>
      </c>
      <c r="M8">
        <f t="shared" ca="1" si="11"/>
        <v>0.93511309268768072</v>
      </c>
      <c r="N8">
        <f t="shared" ca="1" si="3"/>
        <v>6.4886907312319275E-2</v>
      </c>
      <c r="O8">
        <f t="shared" ca="1" si="4"/>
        <v>19366.114527636291</v>
      </c>
      <c r="P8">
        <f t="shared" ca="1" si="5"/>
        <v>0.55670265745944791</v>
      </c>
      <c r="Q8">
        <f t="shared" ca="1" si="6"/>
        <v>0.44329734254055209</v>
      </c>
      <c r="R8">
        <f t="shared" ca="1" si="7"/>
        <v>29681.621849763978</v>
      </c>
      <c r="S8">
        <f ca="1">(('Benefits Calculations'!$F$12-'Benefits Calculations'!$F$6)*'Sensitivity Analysis'!E8*'Sensitivity Analysis'!J8)+(('Benefits Calculations'!$F$18-'Benefits Calculations'!$F$6)*'Sensitivity Analysis'!K8*'Sensitivity Analysis'!F8)+(('Benefits Calculations'!$F$24-'Benefits Calculations'!$F$6)*'Sensitivity Analysis'!L8*'Sensitivity Analysis'!G8)</f>
        <v>291353.1447098623</v>
      </c>
      <c r="T8">
        <f ca="1">+'Sensitivity Analysis'!S8-'Sensitivity Analysis'!K8*('Sensitivity Analysis'!O8+'Sensitivity Analysis'!O8/(1+'Benefits Calculations'!$C$10))-'Sensitivity Analysis'!L8*('Sensitivity Analysis'!R8+'Sensitivity Analysis'!R8/(1+'Benefits Calculations'!$C$10)+'Sensitivity Analysis'!R8/(1+'Benefits Calculations'!$C$10)^2+'Sensitivity Analysis'!R8/(1+'Benefits Calculations'!$C$10)^3)</f>
        <v>240017.53017544848</v>
      </c>
      <c r="U8">
        <f t="shared" ca="1" si="12"/>
        <v>400085.97569798178</v>
      </c>
      <c r="V8">
        <f ca="1">+'Sensitivity Analysis'!S8*(1+'Sensitivity Analysis'!I8)-'Sensitivity Analysis'!K8*('Sensitivity Analysis'!O8+'Sensitivity Analysis'!O8/(1+'Benefits Calculations'!$C$10))-'Sensitivity Analysis'!L8*('Sensitivity Analysis'!R8+'Sensitivity Analysis'!R8/(1+'Benefits Calculations'!$C$10)+'Sensitivity Analysis'!R8/(1+'Benefits Calculations'!$C$10)^2+'Sensitivity Analysis'!R8/(1+'Benefits Calculations'!$C$10)^3)</f>
        <v>348750.36116356798</v>
      </c>
    </row>
    <row r="9" spans="1:22" x14ac:dyDescent="0.25">
      <c r="A9" s="89"/>
      <c r="B9" s="89"/>
      <c r="C9" s="89"/>
      <c r="E9">
        <f t="shared" ca="1" si="0"/>
        <v>0.2179884243001744</v>
      </c>
      <c r="F9">
        <f t="shared" ca="1" si="1"/>
        <v>0.62193550281033771</v>
      </c>
      <c r="G9">
        <f t="shared" ca="1" si="2"/>
        <v>0.24734511956756441</v>
      </c>
      <c r="H9">
        <f t="shared" ca="1" si="8"/>
        <v>0.16758213434161939</v>
      </c>
      <c r="I9">
        <f t="shared" ca="1" si="9"/>
        <v>0.23505452630192245</v>
      </c>
      <c r="J9">
        <v>0.33900000000000002</v>
      </c>
      <c r="K9">
        <v>0.311</v>
      </c>
      <c r="L9">
        <f t="shared" si="10"/>
        <v>0.35000000000000003</v>
      </c>
      <c r="M9">
        <f t="shared" ca="1" si="11"/>
        <v>0.92295133981681221</v>
      </c>
      <c r="N9">
        <f t="shared" ca="1" si="3"/>
        <v>7.7048660183187789E-2</v>
      </c>
      <c r="O9">
        <f t="shared" ca="1" si="4"/>
        <v>19497.899281745023</v>
      </c>
      <c r="P9">
        <f t="shared" ca="1" si="5"/>
        <v>0.47016954109819631</v>
      </c>
      <c r="Q9">
        <f t="shared" ca="1" si="6"/>
        <v>0.52983045890180369</v>
      </c>
      <c r="R9">
        <f t="shared" ca="1" si="7"/>
        <v>31151.819496741646</v>
      </c>
      <c r="S9">
        <f ca="1">(('Benefits Calculations'!$F$12-'Benefits Calculations'!$F$6)*'Sensitivity Analysis'!E9*'Sensitivity Analysis'!J9)+(('Benefits Calculations'!$F$18-'Benefits Calculations'!$F$6)*'Sensitivity Analysis'!K9*'Sensitivity Analysis'!F9)+(('Benefits Calculations'!$F$24-'Benefits Calculations'!$F$6)*'Sensitivity Analysis'!L9*'Sensitivity Analysis'!G9)</f>
        <v>168537.99761434156</v>
      </c>
      <c r="T9">
        <f ca="1">+'Sensitivity Analysis'!S9-'Sensitivity Analysis'!K9*('Sensitivity Analysis'!O9+'Sensitivity Analysis'!O9/(1+'Benefits Calculations'!$C$10))-'Sensitivity Analysis'!L9*('Sensitivity Analysis'!R9+'Sensitivity Analysis'!R9/(1+'Benefits Calculations'!$C$10)+'Sensitivity Analysis'!R9/(1+'Benefits Calculations'!$C$10)^2+'Sensitivity Analysis'!R9/(1+'Benefits Calculations'!$C$10)^3)</f>
        <v>115165.59372063402</v>
      </c>
      <c r="U9">
        <f t="shared" ca="1" si="12"/>
        <v>208153.61680745514</v>
      </c>
      <c r="V9">
        <f ca="1">+'Sensitivity Analysis'!S9*(1+'Sensitivity Analysis'!I9)-'Sensitivity Analysis'!K9*('Sensitivity Analysis'!O9+'Sensitivity Analysis'!O9/(1+'Benefits Calculations'!$C$10))-'Sensitivity Analysis'!L9*('Sensitivity Analysis'!R9+'Sensitivity Analysis'!R9/(1+'Benefits Calculations'!$C$10)+'Sensitivity Analysis'!R9/(1+'Benefits Calculations'!$C$10)^2+'Sensitivity Analysis'!R9/(1+'Benefits Calculations'!$C$10)^3)</f>
        <v>154781.21291374759</v>
      </c>
    </row>
    <row r="10" spans="1:22" x14ac:dyDescent="0.25">
      <c r="E10">
        <f t="shared" ca="1" si="0"/>
        <v>0.72324659752273401</v>
      </c>
      <c r="F10">
        <f t="shared" ca="1" si="1"/>
        <v>0.83852852824636193</v>
      </c>
      <c r="G10">
        <f t="shared" ca="1" si="2"/>
        <v>0.31068188290526805</v>
      </c>
      <c r="H10">
        <f t="shared" ca="1" si="8"/>
        <v>0.19513906043460594</v>
      </c>
      <c r="I10">
        <f t="shared" ca="1" si="9"/>
        <v>0.24375889690002658</v>
      </c>
      <c r="J10">
        <v>0.33900000000000002</v>
      </c>
      <c r="K10">
        <v>0.311</v>
      </c>
      <c r="L10">
        <f t="shared" si="10"/>
        <v>0.35000000000000003</v>
      </c>
      <c r="M10">
        <f t="shared" ca="1" si="11"/>
        <v>0.93347686107879857</v>
      </c>
      <c r="N10">
        <f t="shared" ca="1" si="3"/>
        <v>6.652313892120143E-2</v>
      </c>
      <c r="O10">
        <f t="shared" ca="1" si="4"/>
        <v>19383.844733350139</v>
      </c>
      <c r="P10">
        <f t="shared" ca="1" si="5"/>
        <v>0.70812512769634484</v>
      </c>
      <c r="Q10">
        <f t="shared" ca="1" si="6"/>
        <v>0.29187487230365516</v>
      </c>
      <c r="R10">
        <f t="shared" ca="1" si="7"/>
        <v>27108.9540804391</v>
      </c>
      <c r="S10">
        <f ca="1">(('Benefits Calculations'!$F$12-'Benefits Calculations'!$F$6)*'Sensitivity Analysis'!E10*'Sensitivity Analysis'!J10)+(('Benefits Calculations'!$F$18-'Benefits Calculations'!$F$6)*'Sensitivity Analysis'!K10*'Sensitivity Analysis'!F10)+(('Benefits Calculations'!$F$24-'Benefits Calculations'!$F$6)*'Sensitivity Analysis'!L10*'Sensitivity Analysis'!G10)</f>
        <v>259269.95339801576</v>
      </c>
      <c r="T10">
        <f ca="1">+'Sensitivity Analysis'!S10-'Sensitivity Analysis'!K10*('Sensitivity Analysis'!O10+'Sensitivity Analysis'!O10/(1+'Benefits Calculations'!$C$10))-'Sensitivity Analysis'!L10*('Sensitivity Analysis'!R10+'Sensitivity Analysis'!R10/(1+'Benefits Calculations'!$C$10)+'Sensitivity Analysis'!R10/(1+'Benefits Calculations'!$C$10)^2+'Sensitivity Analysis'!R10/(1+'Benefits Calculations'!$C$10)^3)</f>
        <v>211346.61926860854</v>
      </c>
      <c r="U10">
        <f t="shared" ca="1" si="12"/>
        <v>322469.31123763736</v>
      </c>
      <c r="V10">
        <f ca="1">+'Sensitivity Analysis'!S10*(1+'Sensitivity Analysis'!I10)-'Sensitivity Analysis'!K10*('Sensitivity Analysis'!O10+'Sensitivity Analysis'!O10/(1+'Benefits Calculations'!$C$10))-'Sensitivity Analysis'!L10*('Sensitivity Analysis'!R10+'Sensitivity Analysis'!R10/(1+'Benefits Calculations'!$C$10)+'Sensitivity Analysis'!R10/(1+'Benefits Calculations'!$C$10)^2+'Sensitivity Analysis'!R10/(1+'Benefits Calculations'!$C$10)^3)</f>
        <v>274545.97710823017</v>
      </c>
    </row>
    <row r="11" spans="1:22" x14ac:dyDescent="0.25">
      <c r="A11" s="6" t="s">
        <v>83</v>
      </c>
      <c r="E11">
        <f t="shared" ca="1" si="0"/>
        <v>0.36182057582147659</v>
      </c>
      <c r="F11">
        <f t="shared" ca="1" si="1"/>
        <v>0.41128210180805691</v>
      </c>
      <c r="G11">
        <f t="shared" ca="1" si="2"/>
        <v>0.47042259635469869</v>
      </c>
      <c r="H11">
        <f t="shared" ca="1" si="8"/>
        <v>0.15687858292696411</v>
      </c>
      <c r="I11">
        <f t="shared" ca="1" si="9"/>
        <v>0.231481921381267</v>
      </c>
      <c r="J11">
        <v>0.33900000000000002</v>
      </c>
      <c r="K11">
        <v>0.311</v>
      </c>
      <c r="L11">
        <f t="shared" si="10"/>
        <v>0.35000000000000003</v>
      </c>
      <c r="M11">
        <f t="shared" ca="1" si="11"/>
        <v>0.94988229397589963</v>
      </c>
      <c r="N11">
        <f t="shared" ca="1" si="3"/>
        <v>5.0117706024100372E-2</v>
      </c>
      <c r="O11">
        <f t="shared" ca="1" si="4"/>
        <v>19206.075462477151</v>
      </c>
      <c r="P11">
        <f t="shared" ca="1" si="5"/>
        <v>0.46558442284679241</v>
      </c>
      <c r="Q11">
        <f t="shared" ca="1" si="6"/>
        <v>0.53441557715320753</v>
      </c>
      <c r="R11">
        <f t="shared" ca="1" si="7"/>
        <v>31229.720655832993</v>
      </c>
      <c r="S11">
        <f ca="1">(('Benefits Calculations'!$F$12-'Benefits Calculations'!$F$6)*'Sensitivity Analysis'!E11*'Sensitivity Analysis'!J11)+(('Benefits Calculations'!$F$18-'Benefits Calculations'!$F$6)*'Sensitivity Analysis'!K11*'Sensitivity Analysis'!F11)+(('Benefits Calculations'!$F$24-'Benefits Calculations'!$F$6)*'Sensitivity Analysis'!L11*'Sensitivity Analysis'!G11)</f>
        <v>225288.91291085389</v>
      </c>
      <c r="T11">
        <f ca="1">+'Sensitivity Analysis'!S11-'Sensitivity Analysis'!K11*('Sensitivity Analysis'!O11+'Sensitivity Analysis'!O11/(1+'Benefits Calculations'!$C$10))-'Sensitivity Analysis'!L11*('Sensitivity Analysis'!R11+'Sensitivity Analysis'!R11/(1+'Benefits Calculations'!$C$10)+'Sensitivity Analysis'!R11/(1+'Benefits Calculations'!$C$10)^2+'Sensitivity Analysis'!R11/(1+'Benefits Calculations'!$C$10)^3)</f>
        <v>171991.30117386929</v>
      </c>
      <c r="U11">
        <f t="shared" ca="1" si="12"/>
        <v>277439.22333735524</v>
      </c>
      <c r="V11">
        <f ca="1">+'Sensitivity Analysis'!S11*(1+'Sensitivity Analysis'!I11)-'Sensitivity Analysis'!K11*('Sensitivity Analysis'!O11+'Sensitivity Analysis'!O11/(1+'Benefits Calculations'!$C$10))-'Sensitivity Analysis'!L11*('Sensitivity Analysis'!R11+'Sensitivity Analysis'!R11/(1+'Benefits Calculations'!$C$10)+'Sensitivity Analysis'!R11/(1+'Benefits Calculations'!$C$10)^2+'Sensitivity Analysis'!R11/(1+'Benefits Calculations'!$C$10)^3)</f>
        <v>224141.61160037061</v>
      </c>
    </row>
    <row r="12" spans="1:22" x14ac:dyDescent="0.25">
      <c r="A12" s="89" t="s">
        <v>84</v>
      </c>
      <c r="B12" s="89"/>
      <c r="C12" s="89"/>
      <c r="E12">
        <f t="shared" ca="1" si="0"/>
        <v>0.46917668220721565</v>
      </c>
      <c r="F12">
        <f t="shared" ca="1" si="1"/>
        <v>0.61442608229649687</v>
      </c>
      <c r="G12">
        <f t="shared" ca="1" si="2"/>
        <v>0.43259468995769912</v>
      </c>
      <c r="H12">
        <f t="shared" ca="1" si="8"/>
        <v>0.54251287626025446</v>
      </c>
      <c r="I12">
        <f t="shared" ca="1" si="9"/>
        <v>0.32301544922482661</v>
      </c>
      <c r="J12">
        <v>0.33900000000000002</v>
      </c>
      <c r="K12">
        <v>0.311</v>
      </c>
      <c r="L12">
        <f t="shared" si="10"/>
        <v>0.35000000000000003</v>
      </c>
      <c r="M12">
        <f t="shared" ca="1" si="11"/>
        <v>0.94988115698222531</v>
      </c>
      <c r="N12">
        <f t="shared" ca="1" si="3"/>
        <v>5.0118843017774695E-2</v>
      </c>
      <c r="O12">
        <f t="shared" ca="1" si="4"/>
        <v>19206.087782940605</v>
      </c>
      <c r="P12">
        <f t="shared" ca="1" si="5"/>
        <v>0.48628455321593228</v>
      </c>
      <c r="Q12">
        <f t="shared" ca="1" si="6"/>
        <v>0.51371544678406766</v>
      </c>
      <c r="R12">
        <f t="shared" ca="1" si="7"/>
        <v>30878.025440861311</v>
      </c>
      <c r="S12">
        <f ca="1">(('Benefits Calculations'!$F$12-'Benefits Calculations'!$F$6)*'Sensitivity Analysis'!E12*'Sensitivity Analysis'!J12)+(('Benefits Calculations'!$F$18-'Benefits Calculations'!$F$6)*'Sensitivity Analysis'!K12*'Sensitivity Analysis'!F12)+(('Benefits Calculations'!$F$24-'Benefits Calculations'!$F$6)*'Sensitivity Analysis'!L12*'Sensitivity Analysis'!G12)</f>
        <v>247268.79276771311</v>
      </c>
      <c r="T12">
        <f ca="1">+'Sensitivity Analysis'!S12-'Sensitivity Analysis'!K12*('Sensitivity Analysis'!O12+'Sensitivity Analysis'!O12/(1+'Benefits Calculations'!$C$10))-'Sensitivity Analysis'!L12*('Sensitivity Analysis'!R12+'Sensitivity Analysis'!R12/(1+'Benefits Calculations'!$C$10)+'Sensitivity Analysis'!R12/(1+'Benefits Calculations'!$C$10)^2+'Sensitivity Analysis'!R12/(1+'Benefits Calculations'!$C$10)^3)</f>
        <v>194439.12963430979</v>
      </c>
      <c r="U12">
        <f t="shared" ca="1" si="12"/>
        <v>327140.43294285651</v>
      </c>
      <c r="V12">
        <f ca="1">+'Sensitivity Analysis'!S12*(1+'Sensitivity Analysis'!I12)-'Sensitivity Analysis'!K12*('Sensitivity Analysis'!O12+'Sensitivity Analysis'!O12/(1+'Benefits Calculations'!$C$10))-'Sensitivity Analysis'!L12*('Sensitivity Analysis'!R12+'Sensitivity Analysis'!R12/(1+'Benefits Calculations'!$C$10)+'Sensitivity Analysis'!R12/(1+'Benefits Calculations'!$C$10)^2+'Sensitivity Analysis'!R12/(1+'Benefits Calculations'!$C$10)^3)</f>
        <v>274310.76980945322</v>
      </c>
    </row>
    <row r="13" spans="1:22" x14ac:dyDescent="0.25">
      <c r="A13" s="89"/>
      <c r="B13" s="89"/>
      <c r="C13" s="89"/>
      <c r="E13">
        <f t="shared" ca="1" si="0"/>
        <v>0.40001399871647292</v>
      </c>
      <c r="F13">
        <f t="shared" ca="1" si="1"/>
        <v>0.43203511668046968</v>
      </c>
      <c r="G13">
        <f t="shared" ca="1" si="2"/>
        <v>0.41786330903166397</v>
      </c>
      <c r="H13">
        <f t="shared" ca="1" si="8"/>
        <v>0.86021989773146634</v>
      </c>
      <c r="I13">
        <f t="shared" ca="1" si="9"/>
        <v>0.37459343099879849</v>
      </c>
      <c r="J13">
        <v>0.33900000000000002</v>
      </c>
      <c r="K13">
        <v>0.311</v>
      </c>
      <c r="L13">
        <f t="shared" si="10"/>
        <v>0.35000000000000003</v>
      </c>
      <c r="M13">
        <f t="shared" ca="1" si="11"/>
        <v>0.92296028910018801</v>
      </c>
      <c r="N13">
        <f t="shared" ca="1" si="3"/>
        <v>7.7039710899811986E-2</v>
      </c>
      <c r="O13">
        <f t="shared" ca="1" si="4"/>
        <v>19497.802307310361</v>
      </c>
      <c r="P13">
        <f t="shared" ca="1" si="5"/>
        <v>0.43730816106501874</v>
      </c>
      <c r="Q13">
        <f t="shared" ca="1" si="6"/>
        <v>0.56269183893498131</v>
      </c>
      <c r="R13">
        <f t="shared" ca="1" si="7"/>
        <v>31710.134343505335</v>
      </c>
      <c r="S13">
        <f ca="1">(('Benefits Calculations'!$F$12-'Benefits Calculations'!$F$6)*'Sensitivity Analysis'!E13*'Sensitivity Analysis'!J13)+(('Benefits Calculations'!$F$18-'Benefits Calculations'!$F$6)*'Sensitivity Analysis'!K13*'Sensitivity Analysis'!F13)+(('Benefits Calculations'!$F$24-'Benefits Calculations'!$F$6)*'Sensitivity Analysis'!L13*'Sensitivity Analysis'!G13)</f>
        <v>215084.30975635094</v>
      </c>
      <c r="T13">
        <f ca="1">+'Sensitivity Analysis'!S13-'Sensitivity Analysis'!K13*('Sensitivity Analysis'!O13+'Sensitivity Analysis'!O13/(1+'Benefits Calculations'!$C$10))-'Sensitivity Analysis'!L13*('Sensitivity Analysis'!R13+'Sensitivity Analysis'!R13/(1+'Benefits Calculations'!$C$10)+'Sensitivity Analysis'!R13/(1+'Benefits Calculations'!$C$10)^2+'Sensitivity Analysis'!R13/(1+'Benefits Calculations'!$C$10)^3)</f>
        <v>160969.08653191302</v>
      </c>
      <c r="U13">
        <f t="shared" ca="1" si="12"/>
        <v>295653.47930199077</v>
      </c>
      <c r="V13">
        <f ca="1">+'Sensitivity Analysis'!S13*(1+'Sensitivity Analysis'!I13)-'Sensitivity Analysis'!K13*('Sensitivity Analysis'!O13+'Sensitivity Analysis'!O13/(1+'Benefits Calculations'!$C$10))-'Sensitivity Analysis'!L13*('Sensitivity Analysis'!R13+'Sensitivity Analysis'!R13/(1+'Benefits Calculations'!$C$10)+'Sensitivity Analysis'!R13/(1+'Benefits Calculations'!$C$10)^2+'Sensitivity Analysis'!R13/(1+'Benefits Calculations'!$C$10)^3)</f>
        <v>241538.25607755285</v>
      </c>
    </row>
    <row r="14" spans="1:22" x14ac:dyDescent="0.25">
      <c r="A14" s="89"/>
      <c r="B14" s="89"/>
      <c r="C14" s="89"/>
      <c r="E14">
        <f t="shared" ca="1" si="0"/>
        <v>0.86136959148983439</v>
      </c>
      <c r="F14">
        <f t="shared" ca="1" si="1"/>
        <v>0.51590365381378067</v>
      </c>
      <c r="G14">
        <f t="shared" ca="1" si="2"/>
        <v>0.49892865578983259</v>
      </c>
      <c r="H14">
        <f t="shared" ca="1" si="8"/>
        <v>6.2470181018095872E-2</v>
      </c>
      <c r="I14">
        <f t="shared" ca="1" si="9"/>
        <v>0.19219399030480983</v>
      </c>
      <c r="J14">
        <v>0.33900000000000002</v>
      </c>
      <c r="K14">
        <v>0.311</v>
      </c>
      <c r="L14">
        <f t="shared" si="10"/>
        <v>0.35000000000000003</v>
      </c>
      <c r="M14">
        <f t="shared" ca="1" si="11"/>
        <v>0.93948383451155548</v>
      </c>
      <c r="N14">
        <f t="shared" ca="1" si="3"/>
        <v>6.0516165488444518E-2</v>
      </c>
      <c r="O14">
        <f t="shared" ca="1" si="4"/>
        <v>19318.753169232787</v>
      </c>
      <c r="P14">
        <f t="shared" ca="1" si="5"/>
        <v>0.51138520275591626</v>
      </c>
      <c r="Q14">
        <f t="shared" ca="1" si="6"/>
        <v>0.48861479724408374</v>
      </c>
      <c r="R14">
        <f t="shared" ca="1" si="7"/>
        <v>30451.565405176982</v>
      </c>
      <c r="S14">
        <f ca="1">(('Benefits Calculations'!$F$12-'Benefits Calculations'!$F$6)*'Sensitivity Analysis'!E14*'Sensitivity Analysis'!J14)+(('Benefits Calculations'!$F$18-'Benefits Calculations'!$F$6)*'Sensitivity Analysis'!K14*'Sensitivity Analysis'!F14)+(('Benefits Calculations'!$F$24-'Benefits Calculations'!$F$6)*'Sensitivity Analysis'!L14*'Sensitivity Analysis'!G14)</f>
        <v>291699.42897625518</v>
      </c>
      <c r="T14">
        <f ca="1">+'Sensitivity Analysis'!S14-'Sensitivity Analysis'!K14*('Sensitivity Analysis'!O14+'Sensitivity Analysis'!O14/(1+'Benefits Calculations'!$C$10))-'Sensitivity Analysis'!L14*('Sensitivity Analysis'!R14+'Sensitivity Analysis'!R14/(1+'Benefits Calculations'!$C$10)+'Sensitivity Analysis'!R14/(1+'Benefits Calculations'!$C$10)^2+'Sensitivity Analysis'!R14/(1+'Benefits Calculations'!$C$10)^3)</f>
        <v>239368.30904899325</v>
      </c>
      <c r="U14">
        <f t="shared" ca="1" si="12"/>
        <v>347762.30620083609</v>
      </c>
      <c r="V14">
        <f ca="1">+'Sensitivity Analysis'!S14*(1+'Sensitivity Analysis'!I14)-'Sensitivity Analysis'!K14*('Sensitivity Analysis'!O14+'Sensitivity Analysis'!O14/(1+'Benefits Calculations'!$C$10))-'Sensitivity Analysis'!L14*('Sensitivity Analysis'!R14+'Sensitivity Analysis'!R14/(1+'Benefits Calculations'!$C$10)+'Sensitivity Analysis'!R14/(1+'Benefits Calculations'!$C$10)^2+'Sensitivity Analysis'!R14/(1+'Benefits Calculations'!$C$10)^3)</f>
        <v>295431.18627357419</v>
      </c>
    </row>
    <row r="15" spans="1:22" x14ac:dyDescent="0.25">
      <c r="E15">
        <f t="shared" ca="1" si="0"/>
        <v>0.4553272492579894</v>
      </c>
      <c r="F15">
        <f t="shared" ca="1" si="1"/>
        <v>0.60938398514017544</v>
      </c>
      <c r="G15">
        <f t="shared" ca="1" si="2"/>
        <v>0.45998619266717217</v>
      </c>
      <c r="H15">
        <f t="shared" ca="1" si="8"/>
        <v>1.5860174204474831E-2</v>
      </c>
      <c r="I15">
        <f t="shared" ca="1" si="9"/>
        <v>0.15885696517156284</v>
      </c>
      <c r="J15">
        <v>0.33900000000000002</v>
      </c>
      <c r="K15">
        <v>0.311</v>
      </c>
      <c r="L15">
        <f t="shared" si="10"/>
        <v>0.35000000000000003</v>
      </c>
      <c r="M15">
        <f t="shared" ca="1" si="11"/>
        <v>0.94169823520456564</v>
      </c>
      <c r="N15">
        <f t="shared" ca="1" si="3"/>
        <v>5.8301764795434363E-2</v>
      </c>
      <c r="O15">
        <f t="shared" ca="1" si="4"/>
        <v>19294.757923323326</v>
      </c>
      <c r="P15">
        <f t="shared" ca="1" si="5"/>
        <v>0.45441026406577184</v>
      </c>
      <c r="Q15">
        <f t="shared" ca="1" si="6"/>
        <v>0.5455897359342281</v>
      </c>
      <c r="R15">
        <f t="shared" ca="1" si="7"/>
        <v>31419.569613522533</v>
      </c>
      <c r="S15">
        <f ca="1">(('Benefits Calculations'!$F$12-'Benefits Calculations'!$F$6)*'Sensitivity Analysis'!E15*'Sensitivity Analysis'!J15)+(('Benefits Calculations'!$F$18-'Benefits Calculations'!$F$6)*'Sensitivity Analysis'!K15*'Sensitivity Analysis'!F15)+(('Benefits Calculations'!$F$24-'Benefits Calculations'!$F$6)*'Sensitivity Analysis'!L15*'Sensitivity Analysis'!G15)</f>
        <v>253814.2242545654</v>
      </c>
      <c r="T15">
        <f ca="1">+'Sensitivity Analysis'!S15-'Sensitivity Analysis'!K15*('Sensitivity Analysis'!O15+'Sensitivity Analysis'!O15/(1+'Benefits Calculations'!$C$10))-'Sensitivity Analysis'!L15*('Sensitivity Analysis'!R15+'Sensitivity Analysis'!R15/(1+'Benefits Calculations'!$C$10)+'Sensitivity Analysis'!R15/(1+'Benefits Calculations'!$C$10)^2+'Sensitivity Analysis'!R15/(1+'Benefits Calculations'!$C$10)^3)</f>
        <v>200209.7768058161</v>
      </c>
      <c r="U15">
        <f t="shared" ca="1" si="12"/>
        <v>294134.38163702009</v>
      </c>
      <c r="V15">
        <f ca="1">+'Sensitivity Analysis'!S15*(1+'Sensitivity Analysis'!I15)-'Sensitivity Analysis'!K15*('Sensitivity Analysis'!O15+'Sensitivity Analysis'!O15/(1+'Benefits Calculations'!$C$10))-'Sensitivity Analysis'!L15*('Sensitivity Analysis'!R15+'Sensitivity Analysis'!R15/(1+'Benefits Calculations'!$C$10)+'Sensitivity Analysis'!R15/(1+'Benefits Calculations'!$C$10)^2+'Sensitivity Analysis'!R15/(1+'Benefits Calculations'!$C$10)^3)</f>
        <v>240529.93418827077</v>
      </c>
    </row>
    <row r="16" spans="1:22" x14ac:dyDescent="0.25">
      <c r="A16" s="6" t="s">
        <v>85</v>
      </c>
      <c r="E16">
        <f t="shared" ca="1" si="0"/>
        <v>0.85483367002729516</v>
      </c>
      <c r="F16">
        <f t="shared" ca="1" si="1"/>
        <v>0.37550088658942776</v>
      </c>
      <c r="G16">
        <f t="shared" ca="1" si="2"/>
        <v>0.49944944217698289</v>
      </c>
      <c r="H16">
        <f t="shared" ca="1" si="8"/>
        <v>0.78626297333399708</v>
      </c>
      <c r="I16">
        <f t="shared" ca="1" si="9"/>
        <v>0.36338447180492828</v>
      </c>
      <c r="J16">
        <v>0.33900000000000002</v>
      </c>
      <c r="K16">
        <v>0.311</v>
      </c>
      <c r="L16">
        <f t="shared" si="10"/>
        <v>0.35000000000000003</v>
      </c>
      <c r="M16">
        <f t="shared" ca="1" si="11"/>
        <v>0.94672104103883881</v>
      </c>
      <c r="N16">
        <f t="shared" ca="1" si="3"/>
        <v>5.3278958961161194E-2</v>
      </c>
      <c r="O16">
        <f t="shared" ca="1" si="4"/>
        <v>19240.330799303145</v>
      </c>
      <c r="P16">
        <f t="shared" ca="1" si="5"/>
        <v>0.66609361868770789</v>
      </c>
      <c r="Q16">
        <f t="shared" ca="1" si="6"/>
        <v>0.33390638131229211</v>
      </c>
      <c r="R16">
        <f t="shared" ca="1" si="7"/>
        <v>27823.069418495841</v>
      </c>
      <c r="S16">
        <f ca="1">(('Benefits Calculations'!$F$12-'Benefits Calculations'!$F$6)*'Sensitivity Analysis'!E16*'Sensitivity Analysis'!J16)+(('Benefits Calculations'!$F$18-'Benefits Calculations'!$F$6)*'Sensitivity Analysis'!K16*'Sensitivity Analysis'!F16)+(('Benefits Calculations'!$F$24-'Benefits Calculations'!$F$6)*'Sensitivity Analysis'!L16*'Sensitivity Analysis'!G16)</f>
        <v>274804.84895986906</v>
      </c>
      <c r="T16">
        <f ca="1">+'Sensitivity Analysis'!S16-'Sensitivity Analysis'!K16*('Sensitivity Analysis'!O16+'Sensitivity Analysis'!O16/(1+'Benefits Calculations'!$C$10))-'Sensitivity Analysis'!L16*('Sensitivity Analysis'!R16+'Sensitivity Analysis'!R16/(1+'Benefits Calculations'!$C$10)+'Sensitivity Analysis'!R16/(1+'Benefits Calculations'!$C$10)^2+'Sensitivity Analysis'!R16/(1+'Benefits Calculations'!$C$10)^3)</f>
        <v>226019.08862733957</v>
      </c>
      <c r="U16">
        <f t="shared" ca="1" si="12"/>
        <v>374664.66384858423</v>
      </c>
      <c r="V16">
        <f ca="1">+'Sensitivity Analysis'!S16*(1+'Sensitivity Analysis'!I16)-'Sensitivity Analysis'!K16*('Sensitivity Analysis'!O16+'Sensitivity Analysis'!O16/(1+'Benefits Calculations'!$C$10))-'Sensitivity Analysis'!L16*('Sensitivity Analysis'!R16+'Sensitivity Analysis'!R16/(1+'Benefits Calculations'!$C$10)+'Sensitivity Analysis'!R16/(1+'Benefits Calculations'!$C$10)^2+'Sensitivity Analysis'!R16/(1+'Benefits Calculations'!$C$10)^3)</f>
        <v>325878.90351605474</v>
      </c>
    </row>
    <row r="17" spans="1:22" ht="14.45" customHeight="1" x14ac:dyDescent="0.25">
      <c r="A17" s="89" t="s">
        <v>86</v>
      </c>
      <c r="B17" s="89"/>
      <c r="C17" s="89"/>
      <c r="E17">
        <f t="shared" ca="1" si="0"/>
        <v>0.82615497194684506</v>
      </c>
      <c r="F17">
        <f t="shared" ca="1" si="1"/>
        <v>0.5816500046964832</v>
      </c>
      <c r="G17">
        <f t="shared" ca="1" si="2"/>
        <v>0.41834654138591204</v>
      </c>
      <c r="H17">
        <f t="shared" ca="1" si="8"/>
        <v>0.62227223933603004</v>
      </c>
      <c r="I17">
        <f t="shared" ca="1" si="9"/>
        <v>0.33707245483091758</v>
      </c>
      <c r="J17">
        <v>0.33900000000000002</v>
      </c>
      <c r="K17">
        <v>0.311</v>
      </c>
      <c r="L17">
        <f t="shared" si="10"/>
        <v>0.35000000000000003</v>
      </c>
      <c r="M17">
        <f t="shared" ca="1" si="11"/>
        <v>0.933018571408052</v>
      </c>
      <c r="N17">
        <f t="shared" ca="1" si="3"/>
        <v>6.6981428591948E-2</v>
      </c>
      <c r="O17">
        <f t="shared" ca="1" si="4"/>
        <v>19388.81076022235</v>
      </c>
      <c r="P17">
        <f t="shared" ca="1" si="5"/>
        <v>0.59464941085218781</v>
      </c>
      <c r="Q17">
        <f t="shared" ca="1" si="6"/>
        <v>0.40535058914781219</v>
      </c>
      <c r="R17">
        <f t="shared" ca="1" si="7"/>
        <v>29036.906509621331</v>
      </c>
      <c r="S17">
        <f ca="1">(('Benefits Calculations'!$F$12-'Benefits Calculations'!$F$6)*'Sensitivity Analysis'!E17*'Sensitivity Analysis'!J17)+(('Benefits Calculations'!$F$18-'Benefits Calculations'!$F$6)*'Sensitivity Analysis'!K17*'Sensitivity Analysis'!F17)+(('Benefits Calculations'!$F$24-'Benefits Calculations'!$F$6)*'Sensitivity Analysis'!L17*'Sensitivity Analysis'!G17)</f>
        <v>271508.01061315153</v>
      </c>
      <c r="T17">
        <f ca="1">+'Sensitivity Analysis'!S17-'Sensitivity Analysis'!K17*('Sensitivity Analysis'!O17+'Sensitivity Analysis'!O17/(1+'Benefits Calculations'!$C$10))-'Sensitivity Analysis'!L17*('Sensitivity Analysis'!R17+'Sensitivity Analysis'!R17/(1+'Benefits Calculations'!$C$10)+'Sensitivity Analysis'!R17/(1+'Benefits Calculations'!$C$10)^2+'Sensitivity Analysis'!R17/(1+'Benefits Calculations'!$C$10)^3)</f>
        <v>221016.35850400111</v>
      </c>
      <c r="U17">
        <f t="shared" ca="1" si="12"/>
        <v>363025.88225678535</v>
      </c>
      <c r="V17">
        <f ca="1">+'Sensitivity Analysis'!S17*(1+'Sensitivity Analysis'!I17)-'Sensitivity Analysis'!K17*('Sensitivity Analysis'!O17+'Sensitivity Analysis'!O17/(1+'Benefits Calculations'!$C$10))-'Sensitivity Analysis'!L17*('Sensitivity Analysis'!R17+'Sensitivity Analysis'!R17/(1+'Benefits Calculations'!$C$10)+'Sensitivity Analysis'!R17/(1+'Benefits Calculations'!$C$10)^2+'Sensitivity Analysis'!R17/(1+'Benefits Calculations'!$C$10)^3)</f>
        <v>312534.23014763492</v>
      </c>
    </row>
    <row r="18" spans="1:22" x14ac:dyDescent="0.25">
      <c r="A18" s="89"/>
      <c r="B18" s="89"/>
      <c r="C18" s="89"/>
      <c r="E18">
        <f t="shared" ca="1" si="0"/>
        <v>0.74825761404115831</v>
      </c>
      <c r="F18">
        <f t="shared" ca="1" si="1"/>
        <v>0.63679115534098507</v>
      </c>
      <c r="G18">
        <f t="shared" ca="1" si="2"/>
        <v>0.44686223617206267</v>
      </c>
      <c r="H18">
        <f t="shared" ca="1" si="8"/>
        <v>0.62629035776708308</v>
      </c>
      <c r="I18">
        <f t="shared" ca="1" si="9"/>
        <v>0.33775604717049978</v>
      </c>
      <c r="J18">
        <v>0.33900000000000002</v>
      </c>
      <c r="K18">
        <v>0.311</v>
      </c>
      <c r="L18">
        <f t="shared" si="10"/>
        <v>0.35000000000000003</v>
      </c>
      <c r="M18">
        <f t="shared" ca="1" si="11"/>
        <v>0.92355193405051483</v>
      </c>
      <c r="N18">
        <f t="shared" ca="1" si="3"/>
        <v>7.6448065949485167E-2</v>
      </c>
      <c r="O18">
        <f t="shared" ca="1" si="4"/>
        <v>19491.391242628622</v>
      </c>
      <c r="P18">
        <f t="shared" ca="1" si="5"/>
        <v>0.44591016738561173</v>
      </c>
      <c r="Q18">
        <f t="shared" ca="1" si="6"/>
        <v>0.55408983261438827</v>
      </c>
      <c r="R18">
        <f t="shared" ca="1" si="7"/>
        <v>31563.986256118456</v>
      </c>
      <c r="S18">
        <f ca="1">(('Benefits Calculations'!$F$12-'Benefits Calculations'!$F$6)*'Sensitivity Analysis'!E18*'Sensitivity Analysis'!J18)+(('Benefits Calculations'!$F$18-'Benefits Calculations'!$F$6)*'Sensitivity Analysis'!K18*'Sensitivity Analysis'!F18)+(('Benefits Calculations'!$F$24-'Benefits Calculations'!$F$6)*'Sensitivity Analysis'!L18*'Sensitivity Analysis'!G18)</f>
        <v>279631.72631983738</v>
      </c>
      <c r="T18">
        <f ca="1">+'Sensitivity Analysis'!S18-'Sensitivity Analysis'!K18*('Sensitivity Analysis'!O18+'Sensitivity Analysis'!O18/(1+'Benefits Calculations'!$C$10))-'Sensitivity Analysis'!L18*('Sensitivity Analysis'!R18+'Sensitivity Analysis'!R18/(1+'Benefits Calculations'!$C$10)+'Sensitivity Analysis'!R18/(1+'Benefits Calculations'!$C$10)^2+'Sensitivity Analysis'!R18/(1+'Benefits Calculations'!$C$10)^3)</f>
        <v>225714.88404384762</v>
      </c>
      <c r="U18">
        <f t="shared" ca="1" si="12"/>
        <v>374079.03286508861</v>
      </c>
      <c r="V18">
        <f ca="1">+'Sensitivity Analysis'!S18*(1+'Sensitivity Analysis'!I18)-'Sensitivity Analysis'!K18*('Sensitivity Analysis'!O18+'Sensitivity Analysis'!O18/(1+'Benefits Calculations'!$C$10))-'Sensitivity Analysis'!L18*('Sensitivity Analysis'!R18+'Sensitivity Analysis'!R18/(1+'Benefits Calculations'!$C$10)+'Sensitivity Analysis'!R18/(1+'Benefits Calculations'!$C$10)^2+'Sensitivity Analysis'!R18/(1+'Benefits Calculations'!$C$10)^3)</f>
        <v>320162.19058909884</v>
      </c>
    </row>
    <row r="19" spans="1:22" x14ac:dyDescent="0.25">
      <c r="A19" s="89"/>
      <c r="B19" s="89"/>
      <c r="C19" s="89"/>
      <c r="E19">
        <f t="shared" ca="1" si="0"/>
        <v>0.13878024138701106</v>
      </c>
      <c r="F19">
        <f t="shared" ca="1" si="1"/>
        <v>0.18853476279692571</v>
      </c>
      <c r="G19">
        <f t="shared" ca="1" si="2"/>
        <v>0.62517717040232734</v>
      </c>
      <c r="H19">
        <f t="shared" ca="1" si="8"/>
        <v>0.51627871631150613</v>
      </c>
      <c r="I19">
        <f t="shared" ca="1" si="9"/>
        <v>0.3181684348474515</v>
      </c>
      <c r="J19">
        <v>0.33900000000000002</v>
      </c>
      <c r="K19">
        <v>0.311</v>
      </c>
      <c r="L19">
        <f t="shared" si="10"/>
        <v>0.35000000000000003</v>
      </c>
      <c r="M19">
        <f t="shared" ca="1" si="11"/>
        <v>0.92955919081250671</v>
      </c>
      <c r="N19">
        <f t="shared" ca="1" si="3"/>
        <v>7.0440809187493292E-2</v>
      </c>
      <c r="O19">
        <f t="shared" ca="1" si="4"/>
        <v>19426.296608355675</v>
      </c>
      <c r="P19">
        <f t="shared" ca="1" si="5"/>
        <v>0.52606530574512589</v>
      </c>
      <c r="Q19">
        <f t="shared" ca="1" si="6"/>
        <v>0.47393469425487411</v>
      </c>
      <c r="R19">
        <f t="shared" ca="1" si="7"/>
        <v>30202.150455390311</v>
      </c>
      <c r="S19">
        <f ca="1">(('Benefits Calculations'!$F$12-'Benefits Calculations'!$F$6)*'Sensitivity Analysis'!E19*'Sensitivity Analysis'!J19)+(('Benefits Calculations'!$F$18-'Benefits Calculations'!$F$6)*'Sensitivity Analysis'!K19*'Sensitivity Analysis'!F19)+(('Benefits Calculations'!$F$24-'Benefits Calculations'!$F$6)*'Sensitivity Analysis'!L19*'Sensitivity Analysis'!G19)</f>
        <v>226333.08085437317</v>
      </c>
      <c r="T19">
        <f ca="1">+'Sensitivity Analysis'!S19-'Sensitivity Analysis'!K19*('Sensitivity Analysis'!O19+'Sensitivity Analysis'!O19/(1+'Benefits Calculations'!$C$10))-'Sensitivity Analysis'!L19*('Sensitivity Analysis'!R19+'Sensitivity Analysis'!R19/(1+'Benefits Calculations'!$C$10)+'Sensitivity Analysis'!R19/(1+'Benefits Calculations'!$C$10)^2+'Sensitivity Analysis'!R19/(1+'Benefits Calculations'!$C$10)^3)</f>
        <v>174268.06471630052</v>
      </c>
      <c r="U19">
        <f t="shared" ca="1" si="12"/>
        <v>298345.12294401077</v>
      </c>
      <c r="V19">
        <f ca="1">+'Sensitivity Analysis'!S19*(1+'Sensitivity Analysis'!I19)-'Sensitivity Analysis'!K19*('Sensitivity Analysis'!O19+'Sensitivity Analysis'!O19/(1+'Benefits Calculations'!$C$10))-'Sensitivity Analysis'!L19*('Sensitivity Analysis'!R19+'Sensitivity Analysis'!R19/(1+'Benefits Calculations'!$C$10)+'Sensitivity Analysis'!R19/(1+'Benefits Calculations'!$C$10)^2+'Sensitivity Analysis'!R19/(1+'Benefits Calculations'!$C$10)^3)</f>
        <v>246280.10680593809</v>
      </c>
    </row>
    <row r="20" spans="1:22" x14ac:dyDescent="0.25">
      <c r="E20">
        <f t="shared" ca="1" si="0"/>
        <v>0.38336151924432693</v>
      </c>
      <c r="F20">
        <f t="shared" ca="1" si="1"/>
        <v>0.61555609546624557</v>
      </c>
      <c r="G20">
        <f t="shared" ca="1" si="2"/>
        <v>0.48953490648807285</v>
      </c>
      <c r="H20">
        <f t="shared" ca="1" si="8"/>
        <v>0.256557014176505</v>
      </c>
      <c r="I20">
        <f t="shared" ca="1" si="9"/>
        <v>0.26117142945422472</v>
      </c>
      <c r="J20">
        <v>0.33900000000000002</v>
      </c>
      <c r="K20">
        <v>0.311</v>
      </c>
      <c r="L20">
        <f t="shared" si="10"/>
        <v>0.35000000000000003</v>
      </c>
      <c r="M20">
        <f t="shared" ca="1" si="11"/>
        <v>0.93926788348787371</v>
      </c>
      <c r="N20">
        <f t="shared" ca="1" si="3"/>
        <v>6.0732116512126288E-2</v>
      </c>
      <c r="O20">
        <f t="shared" ca="1" si="4"/>
        <v>19321.093214525401</v>
      </c>
      <c r="P20">
        <f t="shared" ca="1" si="5"/>
        <v>0.65871774490911628</v>
      </c>
      <c r="Q20">
        <f t="shared" ca="1" si="6"/>
        <v>0.34128225509088372</v>
      </c>
      <c r="R20">
        <f t="shared" ca="1" si="7"/>
        <v>27948.385513994115</v>
      </c>
      <c r="S20">
        <f ca="1">(('Benefits Calculations'!$F$12-'Benefits Calculations'!$F$6)*'Sensitivity Analysis'!E20*'Sensitivity Analysis'!J20)+(('Benefits Calculations'!$F$18-'Benefits Calculations'!$F$6)*'Sensitivity Analysis'!K20*'Sensitivity Analysis'!F20)+(('Benefits Calculations'!$F$24-'Benefits Calculations'!$F$6)*'Sensitivity Analysis'!L20*'Sensitivity Analysis'!G20)</f>
        <v>257052.85573509388</v>
      </c>
      <c r="T20">
        <f ca="1">+'Sensitivity Analysis'!S20-'Sensitivity Analysis'!K20*('Sensitivity Analysis'!O20+'Sensitivity Analysis'!O20/(1+'Benefits Calculations'!$C$10))-'Sensitivity Analysis'!L20*('Sensitivity Analysis'!R20+'Sensitivity Analysis'!R20/(1+'Benefits Calculations'!$C$10)+'Sensitivity Analysis'!R20/(1+'Benefits Calculations'!$C$10)^2+'Sensitivity Analysis'!R20/(1+'Benefits Calculations'!$C$10)^3)</f>
        <v>208050.96834517157</v>
      </c>
      <c r="U20">
        <f t="shared" ca="1" si="12"/>
        <v>324187.71751271893</v>
      </c>
      <c r="V20">
        <f ca="1">+'Sensitivity Analysis'!S20*(1+'Sensitivity Analysis'!I20)-'Sensitivity Analysis'!K20*('Sensitivity Analysis'!O20+'Sensitivity Analysis'!O20/(1+'Benefits Calculations'!$C$10))-'Sensitivity Analysis'!L20*('Sensitivity Analysis'!R20+'Sensitivity Analysis'!R20/(1+'Benefits Calculations'!$C$10)+'Sensitivity Analysis'!R20/(1+'Benefits Calculations'!$C$10)^2+'Sensitivity Analysis'!R20/(1+'Benefits Calculations'!$C$10)^3)</f>
        <v>275185.83012279659</v>
      </c>
    </row>
    <row r="21" spans="1:22" x14ac:dyDescent="0.25">
      <c r="E21">
        <f t="shared" ca="1" si="0"/>
        <v>0.11223556114060257</v>
      </c>
      <c r="F21">
        <f t="shared" ca="1" si="1"/>
        <v>0.73727196454439747</v>
      </c>
      <c r="G21">
        <f t="shared" ca="1" si="2"/>
        <v>0.44343857465799197</v>
      </c>
      <c r="H21">
        <f t="shared" ca="1" si="8"/>
        <v>0.6351115376144516</v>
      </c>
      <c r="I21">
        <f t="shared" ca="1" si="9"/>
        <v>0.33924912224110626</v>
      </c>
      <c r="J21">
        <v>0.33900000000000002</v>
      </c>
      <c r="K21">
        <v>0.311</v>
      </c>
      <c r="L21">
        <f t="shared" si="10"/>
        <v>0.35000000000000003</v>
      </c>
      <c r="M21">
        <f t="shared" ca="1" si="11"/>
        <v>0.94247227998159344</v>
      </c>
      <c r="N21">
        <f t="shared" ca="1" si="3"/>
        <v>5.7527720018406558E-2</v>
      </c>
      <c r="O21">
        <f t="shared" ca="1" si="4"/>
        <v>19286.370374119451</v>
      </c>
      <c r="P21">
        <f t="shared" ca="1" si="5"/>
        <v>0.62319291557448797</v>
      </c>
      <c r="Q21">
        <f t="shared" ca="1" si="6"/>
        <v>0.37680708442551203</v>
      </c>
      <c r="R21">
        <f t="shared" ca="1" si="7"/>
        <v>28551.95236438945</v>
      </c>
      <c r="S21">
        <f ca="1">(('Benefits Calculations'!$F$12-'Benefits Calculations'!$F$6)*'Sensitivity Analysis'!E21*'Sensitivity Analysis'!J21)+(('Benefits Calculations'!$F$18-'Benefits Calculations'!$F$6)*'Sensitivity Analysis'!K21*'Sensitivity Analysis'!F21)+(('Benefits Calculations'!$F$24-'Benefits Calculations'!$F$6)*'Sensitivity Analysis'!L21*'Sensitivity Analysis'!G21)</f>
        <v>232548.87328651344</v>
      </c>
      <c r="T21">
        <f ca="1">+'Sensitivity Analysis'!S21-'Sensitivity Analysis'!K21*('Sensitivity Analysis'!O21+'Sensitivity Analysis'!O21/(1+'Benefits Calculations'!$C$10))-'Sensitivity Analysis'!L21*('Sensitivity Analysis'!R21+'Sensitivity Analysis'!R21/(1+'Benefits Calculations'!$C$10)+'Sensitivity Analysis'!R21/(1+'Benefits Calculations'!$C$10)^2+'Sensitivity Analysis'!R21/(1+'Benefits Calculations'!$C$10)^3)</f>
        <v>182765.12860577743</v>
      </c>
      <c r="U21">
        <f t="shared" ca="1" si="12"/>
        <v>311440.87442712137</v>
      </c>
      <c r="V21">
        <f ca="1">+'Sensitivity Analysis'!S21*(1+'Sensitivity Analysis'!I21)-'Sensitivity Analysis'!K21*('Sensitivity Analysis'!O21+'Sensitivity Analysis'!O21/(1+'Benefits Calculations'!$C$10))-'Sensitivity Analysis'!L21*('Sensitivity Analysis'!R21+'Sensitivity Analysis'!R21/(1+'Benefits Calculations'!$C$10)+'Sensitivity Analysis'!R21/(1+'Benefits Calculations'!$C$10)^2+'Sensitivity Analysis'!R21/(1+'Benefits Calculations'!$C$10)^3)</f>
        <v>261657.12974638536</v>
      </c>
    </row>
    <row r="22" spans="1:22" x14ac:dyDescent="0.25">
      <c r="E22">
        <f t="shared" ca="1" si="0"/>
        <v>0.691985096547588</v>
      </c>
      <c r="F22">
        <f t="shared" ca="1" si="1"/>
        <v>0.67609744609130862</v>
      </c>
      <c r="G22">
        <f t="shared" ca="1" si="2"/>
        <v>0.32962308764453363</v>
      </c>
      <c r="H22">
        <f t="shared" ca="1" si="8"/>
        <v>0.34569659455566415</v>
      </c>
      <c r="I22">
        <f t="shared" ca="1" si="9"/>
        <v>0.28306714197299399</v>
      </c>
      <c r="J22">
        <v>0.33900000000000002</v>
      </c>
      <c r="K22">
        <v>0.311</v>
      </c>
      <c r="L22">
        <f t="shared" si="10"/>
        <v>0.35000000000000003</v>
      </c>
      <c r="M22">
        <f t="shared" ca="1" si="11"/>
        <v>0.92974806185100844</v>
      </c>
      <c r="N22">
        <f t="shared" ca="1" si="3"/>
        <v>7.0251938148991555E-2</v>
      </c>
      <c r="O22">
        <f t="shared" ca="1" si="4"/>
        <v>19424.250001782471</v>
      </c>
      <c r="P22">
        <f t="shared" ca="1" si="5"/>
        <v>0.45897000951092581</v>
      </c>
      <c r="Q22">
        <f t="shared" ca="1" si="6"/>
        <v>0.54102999048907419</v>
      </c>
      <c r="R22">
        <f t="shared" ca="1" si="7"/>
        <v>31342.099538409369</v>
      </c>
      <c r="S22">
        <f ca="1">(('Benefits Calculations'!$F$12-'Benefits Calculations'!$F$6)*'Sensitivity Analysis'!E22*'Sensitivity Analysis'!J22)+(('Benefits Calculations'!$F$18-'Benefits Calculations'!$F$6)*'Sensitivity Analysis'!K22*'Sensitivity Analysis'!F22)+(('Benefits Calculations'!$F$24-'Benefits Calculations'!$F$6)*'Sensitivity Analysis'!L22*'Sensitivity Analysis'!G22)</f>
        <v>243191.1881573869</v>
      </c>
      <c r="T22">
        <f ca="1">+'Sensitivity Analysis'!S22-'Sensitivity Analysis'!K22*('Sensitivity Analysis'!O22+'Sensitivity Analysis'!O22/(1+'Benefits Calculations'!$C$10))-'Sensitivity Analysis'!L22*('Sensitivity Analysis'!R22+'Sensitivity Analysis'!R22/(1+'Benefits Calculations'!$C$10)+'Sensitivity Analysis'!R22/(1+'Benefits Calculations'!$C$10)^2+'Sensitivity Analysis'!R22/(1+'Benefits Calculations'!$C$10)^3)</f>
        <v>189610.63807800197</v>
      </c>
      <c r="U22">
        <f t="shared" ca="1" si="12"/>
        <v>312030.62274211505</v>
      </c>
      <c r="V22">
        <f ca="1">+'Sensitivity Analysis'!S22*(1+'Sensitivity Analysis'!I22)-'Sensitivity Analysis'!K22*('Sensitivity Analysis'!O22+'Sensitivity Analysis'!O22/(1+'Benefits Calculations'!$C$10))-'Sensitivity Analysis'!L22*('Sensitivity Analysis'!R22+'Sensitivity Analysis'!R22/(1+'Benefits Calculations'!$C$10)+'Sensitivity Analysis'!R22/(1+'Benefits Calculations'!$C$10)^2+'Sensitivity Analysis'!R22/(1+'Benefits Calculations'!$C$10)^3)</f>
        <v>258450.07266273009</v>
      </c>
    </row>
    <row r="23" spans="1:22" x14ac:dyDescent="0.25">
      <c r="A23" s="88"/>
      <c r="B23" s="111" t="s">
        <v>74</v>
      </c>
      <c r="C23" s="108" t="s">
        <v>75</v>
      </c>
      <c r="E23">
        <f t="shared" ref="E23:E86" ca="1" si="13">+_xlfn.NORM.INV(RAND(),0.5,0.17)</f>
        <v>0.57178133781110274</v>
      </c>
      <c r="F23">
        <f t="shared" ref="F23:F86" ca="1" si="14">+_xlfn.NORM.INV(RAND(),0.56,0.13)</f>
        <v>0.53718941983777513</v>
      </c>
      <c r="G23">
        <f t="shared" ref="G23:G86" ca="1" si="15">+_xlfn.NORM.INV(RAND(),0.42,0.11)</f>
        <v>0.34917638791310324</v>
      </c>
      <c r="H23">
        <f t="shared" ca="1" si="8"/>
        <v>0.3634813584626202</v>
      </c>
      <c r="I23">
        <f t="shared" ca="1" si="9"/>
        <v>0.2870821248098811</v>
      </c>
      <c r="J23">
        <v>0.33900000000000002</v>
      </c>
      <c r="K23">
        <v>0.311</v>
      </c>
      <c r="L23">
        <f t="shared" si="10"/>
        <v>0.35000000000000003</v>
      </c>
      <c r="M23">
        <f t="shared" ca="1" si="11"/>
        <v>0.94139523743530318</v>
      </c>
      <c r="N23">
        <f t="shared" ref="N23:N86" ca="1" si="16">1-M23</f>
        <v>5.8604762564696822E-2</v>
      </c>
      <c r="O23">
        <f t="shared" ref="O23:O86" ca="1" si="17">(18663*M23)+(29499*N23)</f>
        <v>19298.041207151055</v>
      </c>
      <c r="P23">
        <f t="shared" ref="P23:P86" ca="1" si="18">+_xlfn.NORM.INV(RAND(), 0.5906, 0.1)</f>
        <v>0.53573141185683903</v>
      </c>
      <c r="Q23">
        <f t="shared" ref="Q23:Q86" ca="1" si="19">1-P23</f>
        <v>0.46426858814316097</v>
      </c>
      <c r="R23">
        <f t="shared" ref="R23:R86" ca="1" si="20">(22150*P23)+(39140*Q23)</f>
        <v>30037.923312552306</v>
      </c>
      <c r="S23">
        <f ca="1">(('Benefits Calculations'!$F$12-'Benefits Calculations'!$F$6)*'Sensitivity Analysis'!E23*'Sensitivity Analysis'!J23)+(('Benefits Calculations'!$F$18-'Benefits Calculations'!$F$6)*'Sensitivity Analysis'!K23*'Sensitivity Analysis'!F23)+(('Benefits Calculations'!$F$24-'Benefits Calculations'!$F$6)*'Sensitivity Analysis'!L23*'Sensitivity Analysis'!G23)</f>
        <v>221973.04521678633</v>
      </c>
      <c r="T23">
        <f ca="1">+'Sensitivity Analysis'!S23-'Sensitivity Analysis'!K23*('Sensitivity Analysis'!O23+'Sensitivity Analysis'!O23/(1+'Benefits Calculations'!$C$10))-'Sensitivity Analysis'!L23*('Sensitivity Analysis'!R23+'Sensitivity Analysis'!R23/(1+'Benefits Calculations'!$C$10)+'Sensitivity Analysis'!R23/(1+'Benefits Calculations'!$C$10)^2+'Sensitivity Analysis'!R23/(1+'Benefits Calculations'!$C$10)^3)</f>
        <v>170204.97128079965</v>
      </c>
      <c r="U23">
        <f t="shared" ca="1" si="12"/>
        <v>285697.53868814115</v>
      </c>
      <c r="V23">
        <f ca="1">+'Sensitivity Analysis'!S23*(1+'Sensitivity Analysis'!I23)-'Sensitivity Analysis'!K23*('Sensitivity Analysis'!O23+'Sensitivity Analysis'!O23/(1+'Benefits Calculations'!$C$10))-'Sensitivity Analysis'!L23*('Sensitivity Analysis'!R23+'Sensitivity Analysis'!R23/(1+'Benefits Calculations'!$C$10)+'Sensitivity Analysis'!R23/(1+'Benefits Calculations'!$C$10)^2+'Sensitivity Analysis'!R23/(1+'Benefits Calculations'!$C$10)^3)</f>
        <v>233929.46475215448</v>
      </c>
    </row>
    <row r="24" spans="1:22" x14ac:dyDescent="0.25">
      <c r="A24" s="88"/>
      <c r="B24" s="111"/>
      <c r="C24" s="108"/>
      <c r="E24">
        <f t="shared" ca="1" si="13"/>
        <v>0.45138376526816182</v>
      </c>
      <c r="F24">
        <f t="shared" ca="1" si="14"/>
        <v>0.69506816295228702</v>
      </c>
      <c r="G24">
        <f t="shared" ca="1" si="15"/>
        <v>0.24677804789641133</v>
      </c>
      <c r="H24">
        <f t="shared" ca="1" si="8"/>
        <v>0.65999089346400219</v>
      </c>
      <c r="I24">
        <f t="shared" ca="1" si="9"/>
        <v>0.34340522389611189</v>
      </c>
      <c r="J24">
        <v>0.33900000000000002</v>
      </c>
      <c r="K24">
        <v>0.311</v>
      </c>
      <c r="L24">
        <f t="shared" si="10"/>
        <v>0.35000000000000003</v>
      </c>
      <c r="M24">
        <f t="shared" ca="1" si="11"/>
        <v>0.93343881256151173</v>
      </c>
      <c r="N24">
        <f t="shared" ca="1" si="16"/>
        <v>6.6561187438488267E-2</v>
      </c>
      <c r="O24">
        <f t="shared" ca="1" si="17"/>
        <v>19384.257027083459</v>
      </c>
      <c r="P24">
        <f t="shared" ca="1" si="18"/>
        <v>0.56082920964424776</v>
      </c>
      <c r="Q24">
        <f t="shared" ca="1" si="19"/>
        <v>0.43917079035575224</v>
      </c>
      <c r="R24">
        <f t="shared" ca="1" si="20"/>
        <v>29611.511728144229</v>
      </c>
      <c r="S24">
        <f ca="1">(('Benefits Calculations'!$F$12-'Benefits Calculations'!$F$6)*'Sensitivity Analysis'!E24*'Sensitivity Analysis'!J24)+(('Benefits Calculations'!$F$18-'Benefits Calculations'!$F$6)*'Sensitivity Analysis'!K24*'Sensitivity Analysis'!F24)+(('Benefits Calculations'!$F$24-'Benefits Calculations'!$F$6)*'Sensitivity Analysis'!L24*'Sensitivity Analysis'!G24)</f>
        <v>198153.13997034833</v>
      </c>
      <c r="T24">
        <f ca="1">+'Sensitivity Analysis'!S24-'Sensitivity Analysis'!K24*('Sensitivity Analysis'!O24+'Sensitivity Analysis'!O24/(1+'Benefits Calculations'!$C$10))-'Sensitivity Analysis'!L24*('Sensitivity Analysis'!R24+'Sensitivity Analysis'!R24/(1+'Benefits Calculations'!$C$10)+'Sensitivity Analysis'!R24/(1+'Benefits Calculations'!$C$10)^2+'Sensitivity Analysis'!R24/(1+'Benefits Calculations'!$C$10)^3)</f>
        <v>146899.71823515993</v>
      </c>
      <c r="U24">
        <f t="shared" ca="1" si="12"/>
        <v>266199.9633675834</v>
      </c>
      <c r="V24">
        <f ca="1">+'Sensitivity Analysis'!S24*(1+'Sensitivity Analysis'!I24)-'Sensitivity Analysis'!K24*('Sensitivity Analysis'!O24+'Sensitivity Analysis'!O24/(1+'Benefits Calculations'!$C$10))-'Sensitivity Analysis'!L24*('Sensitivity Analysis'!R24+'Sensitivity Analysis'!R24/(1+'Benefits Calculations'!$C$10)+'Sensitivity Analysis'!R24/(1+'Benefits Calculations'!$C$10)^2+'Sensitivity Analysis'!R24/(1+'Benefits Calculations'!$C$10)^3)</f>
        <v>214946.541632395</v>
      </c>
    </row>
    <row r="25" spans="1:22" x14ac:dyDescent="0.25">
      <c r="A25" s="89" t="s">
        <v>73</v>
      </c>
      <c r="B25" s="113">
        <f ca="1">E1007</f>
        <v>0.49952453291644677</v>
      </c>
      <c r="C25" s="113">
        <f ca="1">E1008</f>
        <v>0.16765812366618058</v>
      </c>
      <c r="E25">
        <f t="shared" ca="1" si="13"/>
        <v>0.388037316938322</v>
      </c>
      <c r="F25">
        <f t="shared" ca="1" si="14"/>
        <v>0.44198947923936255</v>
      </c>
      <c r="G25">
        <f t="shared" ca="1" si="15"/>
        <v>0.42823895548884594</v>
      </c>
      <c r="H25">
        <f t="shared" ca="1" si="8"/>
        <v>0.87373032892099012</v>
      </c>
      <c r="I25">
        <f t="shared" ca="1" si="9"/>
        <v>0.376843567705203</v>
      </c>
      <c r="J25">
        <v>0.33900000000000002</v>
      </c>
      <c r="K25">
        <v>0.311</v>
      </c>
      <c r="L25">
        <f t="shared" si="10"/>
        <v>0.35000000000000003</v>
      </c>
      <c r="M25">
        <f t="shared" ca="1" si="11"/>
        <v>0.9498930748846024</v>
      </c>
      <c r="N25">
        <f t="shared" ca="1" si="16"/>
        <v>5.0106925115397605E-2</v>
      </c>
      <c r="O25">
        <f t="shared" ca="1" si="17"/>
        <v>19205.958640550449</v>
      </c>
      <c r="P25">
        <f t="shared" ca="1" si="18"/>
        <v>0.61037883218272759</v>
      </c>
      <c r="Q25">
        <f t="shared" ca="1" si="19"/>
        <v>0.38962116781727241</v>
      </c>
      <c r="R25">
        <f t="shared" ca="1" si="20"/>
        <v>28769.663641215458</v>
      </c>
      <c r="S25">
        <f ca="1">(('Benefits Calculations'!$F$12-'Benefits Calculations'!$F$6)*'Sensitivity Analysis'!E25*'Sensitivity Analysis'!J25)+(('Benefits Calculations'!$F$18-'Benefits Calculations'!$F$6)*'Sensitivity Analysis'!K25*'Sensitivity Analysis'!F25)+(('Benefits Calculations'!$F$24-'Benefits Calculations'!$F$6)*'Sensitivity Analysis'!L25*'Sensitivity Analysis'!G25)</f>
        <v>218342.75852395137</v>
      </c>
      <c r="T25">
        <f ca="1">+'Sensitivity Analysis'!S25-'Sensitivity Analysis'!K25*('Sensitivity Analysis'!O25+'Sensitivity Analysis'!O25/(1+'Benefits Calculations'!$C$10))-'Sensitivity Analysis'!L25*('Sensitivity Analysis'!R25+'Sensitivity Analysis'!R25/(1+'Benefits Calculations'!$C$10)+'Sensitivity Analysis'!R25/(1+'Benefits Calculations'!$C$10)^2+'Sensitivity Analysis'!R25/(1+'Benefits Calculations'!$C$10)^3)</f>
        <v>168318.50352427384</v>
      </c>
      <c r="U25">
        <f t="shared" ca="1" si="12"/>
        <v>300623.82262871281</v>
      </c>
      <c r="V25">
        <f ca="1">+'Sensitivity Analysis'!S25*(1+'Sensitivity Analysis'!I25)-'Sensitivity Analysis'!K25*('Sensitivity Analysis'!O25+'Sensitivity Analysis'!O25/(1+'Benefits Calculations'!$C$10))-'Sensitivity Analysis'!L25*('Sensitivity Analysis'!R25+'Sensitivity Analysis'!R25/(1+'Benefits Calculations'!$C$10)+'Sensitivity Analysis'!R25/(1+'Benefits Calculations'!$C$10)^2+'Sensitivity Analysis'!R25/(1+'Benefits Calculations'!$C$10)^3)</f>
        <v>250599.56762903524</v>
      </c>
    </row>
    <row r="26" spans="1:22" x14ac:dyDescent="0.25">
      <c r="A26" s="89"/>
      <c r="B26" s="113"/>
      <c r="C26" s="113"/>
      <c r="E26">
        <f t="shared" ca="1" si="13"/>
        <v>0.5265071479052047</v>
      </c>
      <c r="F26">
        <f t="shared" ca="1" si="14"/>
        <v>0.76776161359060702</v>
      </c>
      <c r="G26">
        <f t="shared" ca="1" si="15"/>
        <v>0.51617926647360035</v>
      </c>
      <c r="H26">
        <f t="shared" ca="1" si="8"/>
        <v>0.53505604461011902</v>
      </c>
      <c r="I26">
        <f t="shared" ca="1" si="9"/>
        <v>0.3216498808140914</v>
      </c>
      <c r="J26">
        <v>0.33900000000000002</v>
      </c>
      <c r="K26">
        <v>0.311</v>
      </c>
      <c r="L26">
        <f t="shared" si="10"/>
        <v>0.35000000000000003</v>
      </c>
      <c r="M26">
        <f t="shared" ca="1" si="11"/>
        <v>0.92804365089935636</v>
      </c>
      <c r="N26">
        <f t="shared" ca="1" si="16"/>
        <v>7.1956349100643635E-2</v>
      </c>
      <c r="O26">
        <f t="shared" ca="1" si="17"/>
        <v>19442.718998854572</v>
      </c>
      <c r="P26">
        <f t="shared" ca="1" si="18"/>
        <v>0.37441499068086581</v>
      </c>
      <c r="Q26">
        <f t="shared" ca="1" si="19"/>
        <v>0.62558500931913419</v>
      </c>
      <c r="R26">
        <f t="shared" ca="1" si="20"/>
        <v>32778.68930833209</v>
      </c>
      <c r="S26">
        <f ca="1">(('Benefits Calculations'!$F$12-'Benefits Calculations'!$F$6)*'Sensitivity Analysis'!E26*'Sensitivity Analysis'!J26)+(('Benefits Calculations'!$F$18-'Benefits Calculations'!$F$6)*'Sensitivity Analysis'!K26*'Sensitivity Analysis'!F26)+(('Benefits Calculations'!$F$24-'Benefits Calculations'!$F$6)*'Sensitivity Analysis'!L26*'Sensitivity Analysis'!G26)</f>
        <v>296074.78123863123</v>
      </c>
      <c r="T26">
        <f ca="1">+'Sensitivity Analysis'!S26-'Sensitivity Analysis'!K26*('Sensitivity Analysis'!O26+'Sensitivity Analysis'!O26/(1+'Benefits Calculations'!$C$10))-'Sensitivity Analysis'!L26*('Sensitivity Analysis'!R26+'Sensitivity Analysis'!R26/(1+'Benefits Calculations'!$C$10)+'Sensitivity Analysis'!R26/(1+'Benefits Calculations'!$C$10)^2+'Sensitivity Analysis'!R26/(1+'Benefits Calculations'!$C$10)^3)</f>
        <v>240571.45020130527</v>
      </c>
      <c r="U26">
        <f t="shared" ca="1" si="12"/>
        <v>391307.19933609513</v>
      </c>
      <c r="V26">
        <f ca="1">+'Sensitivity Analysis'!S26*(1+'Sensitivity Analysis'!I26)-'Sensitivity Analysis'!K26*('Sensitivity Analysis'!O26+'Sensitivity Analysis'!O26/(1+'Benefits Calculations'!$C$10))-'Sensitivity Analysis'!L26*('Sensitivity Analysis'!R26+'Sensitivity Analysis'!R26/(1+'Benefits Calculations'!$C$10)+'Sensitivity Analysis'!R26/(1+'Benefits Calculations'!$C$10)^2+'Sensitivity Analysis'!R26/(1+'Benefits Calculations'!$C$10)^3)</f>
        <v>335803.86829876917</v>
      </c>
    </row>
    <row r="27" spans="1:22" x14ac:dyDescent="0.25">
      <c r="A27" s="89" t="s">
        <v>76</v>
      </c>
      <c r="B27" s="113">
        <f ca="1">F1007</f>
        <v>0.56400904877870672</v>
      </c>
      <c r="C27" s="113">
        <f ca="1">F1008</f>
        <v>0.13081269560162637</v>
      </c>
      <c r="E27">
        <f t="shared" ca="1" si="13"/>
        <v>0.30943273294591289</v>
      </c>
      <c r="F27">
        <f t="shared" ca="1" si="14"/>
        <v>0.60912596035124933</v>
      </c>
      <c r="G27">
        <f t="shared" ca="1" si="15"/>
        <v>0.45214895047164966</v>
      </c>
      <c r="H27">
        <f t="shared" ca="1" si="8"/>
        <v>0.28256094782641439</v>
      </c>
      <c r="I27">
        <f t="shared" ca="1" si="9"/>
        <v>0.26790588687718253</v>
      </c>
      <c r="J27">
        <v>0.33900000000000002</v>
      </c>
      <c r="K27">
        <v>0.311</v>
      </c>
      <c r="L27">
        <f t="shared" si="10"/>
        <v>0.35000000000000003</v>
      </c>
      <c r="M27">
        <f t="shared" ca="1" si="11"/>
        <v>0.9515840047671309</v>
      </c>
      <c r="N27">
        <f t="shared" ca="1" si="16"/>
        <v>4.8415995232869102E-2</v>
      </c>
      <c r="O27">
        <f t="shared" ca="1" si="17"/>
        <v>19187.63572434337</v>
      </c>
      <c r="P27">
        <f t="shared" ca="1" si="18"/>
        <v>0.55217860608763569</v>
      </c>
      <c r="Q27">
        <f t="shared" ca="1" si="19"/>
        <v>0.44782139391236431</v>
      </c>
      <c r="R27">
        <f t="shared" ca="1" si="20"/>
        <v>29758.485482571072</v>
      </c>
      <c r="S27">
        <f ca="1">(('Benefits Calculations'!$F$12-'Benefits Calculations'!$F$6)*'Sensitivity Analysis'!E27*'Sensitivity Analysis'!J27)+(('Benefits Calculations'!$F$18-'Benefits Calculations'!$F$6)*'Sensitivity Analysis'!K27*'Sensitivity Analysis'!F27)+(('Benefits Calculations'!$F$24-'Benefits Calculations'!$F$6)*'Sensitivity Analysis'!L27*'Sensitivity Analysis'!G27)</f>
        <v>238120.30643620662</v>
      </c>
      <c r="T27">
        <f ca="1">+'Sensitivity Analysis'!S27-'Sensitivity Analysis'!K27*('Sensitivity Analysis'!O27+'Sensitivity Analysis'!O27/(1+'Benefits Calculations'!$C$10))-'Sensitivity Analysis'!L27*('Sensitivity Analysis'!R27+'Sensitivity Analysis'!R27/(1+'Benefits Calculations'!$C$10)+'Sensitivity Analysis'!R27/(1+'Benefits Calculations'!$C$10)^2+'Sensitivity Analysis'!R27/(1+'Benefits Calculations'!$C$10)^3)</f>
        <v>186791.5560021105</v>
      </c>
      <c r="U27">
        <f t="shared" ca="1" si="12"/>
        <v>301914.13831546507</v>
      </c>
      <c r="V27">
        <f ca="1">+'Sensitivity Analysis'!S27*(1+'Sensitivity Analysis'!I27)-'Sensitivity Analysis'!K27*('Sensitivity Analysis'!O27+'Sensitivity Analysis'!O27/(1+'Benefits Calculations'!$C$10))-'Sensitivity Analysis'!L27*('Sensitivity Analysis'!R27+'Sensitivity Analysis'!R27/(1+'Benefits Calculations'!$C$10)+'Sensitivity Analysis'!R27/(1+'Benefits Calculations'!$C$10)^2+'Sensitivity Analysis'!R27/(1+'Benefits Calculations'!$C$10)^3)</f>
        <v>250585.38788136895</v>
      </c>
    </row>
    <row r="28" spans="1:22" x14ac:dyDescent="0.25">
      <c r="A28" s="89"/>
      <c r="B28" s="113"/>
      <c r="C28" s="113"/>
      <c r="E28">
        <f t="shared" ca="1" si="13"/>
        <v>0.49835474514226319</v>
      </c>
      <c r="F28">
        <f t="shared" ca="1" si="14"/>
        <v>0.75199167851281801</v>
      </c>
      <c r="G28">
        <f t="shared" ca="1" si="15"/>
        <v>0.35887384984038972</v>
      </c>
      <c r="H28">
        <f t="shared" ca="1" si="8"/>
        <v>0.41267179613209293</v>
      </c>
      <c r="I28">
        <f t="shared" ca="1" si="9"/>
        <v>0.29770163307116415</v>
      </c>
      <c r="J28">
        <v>0.33900000000000002</v>
      </c>
      <c r="K28">
        <v>0.311</v>
      </c>
      <c r="L28">
        <f t="shared" si="10"/>
        <v>0.35000000000000003</v>
      </c>
      <c r="M28">
        <f t="shared" ca="1" si="11"/>
        <v>0.93230309446560844</v>
      </c>
      <c r="N28">
        <f t="shared" ca="1" si="16"/>
        <v>6.769690553439156E-2</v>
      </c>
      <c r="O28">
        <f t="shared" ca="1" si="17"/>
        <v>19396.563668370669</v>
      </c>
      <c r="P28">
        <f t="shared" ca="1" si="18"/>
        <v>0.6473845380644232</v>
      </c>
      <c r="Q28">
        <f t="shared" ca="1" si="19"/>
        <v>0.3526154619355768</v>
      </c>
      <c r="R28">
        <f t="shared" ca="1" si="20"/>
        <v>28140.936698285448</v>
      </c>
      <c r="S28">
        <f ca="1">(('Benefits Calculations'!$F$12-'Benefits Calculations'!$F$6)*'Sensitivity Analysis'!E28*'Sensitivity Analysis'!J28)+(('Benefits Calculations'!$F$18-'Benefits Calculations'!$F$6)*'Sensitivity Analysis'!K28*'Sensitivity Analysis'!F28)+(('Benefits Calculations'!$F$24-'Benefits Calculations'!$F$6)*'Sensitivity Analysis'!L28*'Sensitivity Analysis'!G28)</f>
        <v>243453.24542480177</v>
      </c>
      <c r="T28">
        <f ca="1">+'Sensitivity Analysis'!S28-'Sensitivity Analysis'!K28*('Sensitivity Analysis'!O28+'Sensitivity Analysis'!O28/(1+'Benefits Calculations'!$C$10))-'Sensitivity Analysis'!L28*('Sensitivity Analysis'!R28+'Sensitivity Analysis'!R28/(1+'Benefits Calculations'!$C$10)+'Sensitivity Analysis'!R28/(1+'Benefits Calculations'!$C$10)^2+'Sensitivity Analysis'!R28/(1+'Benefits Calculations'!$C$10)^3)</f>
        <v>194149.00573240133</v>
      </c>
      <c r="U28">
        <f t="shared" ca="1" si="12"/>
        <v>315929.67416424019</v>
      </c>
      <c r="V28">
        <f ca="1">+'Sensitivity Analysis'!S28*(1+'Sensitivity Analysis'!I28)-'Sensitivity Analysis'!K28*('Sensitivity Analysis'!O28+'Sensitivity Analysis'!O28/(1+'Benefits Calculations'!$C$10))-'Sensitivity Analysis'!L28*('Sensitivity Analysis'!R28+'Sensitivity Analysis'!R28/(1+'Benefits Calculations'!$C$10)+'Sensitivity Analysis'!R28/(1+'Benefits Calculations'!$C$10)^2+'Sensitivity Analysis'!R28/(1+'Benefits Calculations'!$C$10)^3)</f>
        <v>266625.43447183975</v>
      </c>
    </row>
    <row r="29" spans="1:22" x14ac:dyDescent="0.25">
      <c r="A29" s="89" t="s">
        <v>77</v>
      </c>
      <c r="B29" s="113">
        <f ca="1">G1007</f>
        <v>0.41916212750319698</v>
      </c>
      <c r="C29" s="113">
        <f ca="1">G1008</f>
        <v>0.10614204447294281</v>
      </c>
      <c r="E29">
        <f t="shared" ca="1" si="13"/>
        <v>0.80577532475126701</v>
      </c>
      <c r="F29">
        <f t="shared" ca="1" si="14"/>
        <v>0.50362053037988086</v>
      </c>
      <c r="G29">
        <f t="shared" ca="1" si="15"/>
        <v>0.39514993552366573</v>
      </c>
      <c r="H29">
        <f t="shared" ca="1" si="8"/>
        <v>0.90049160488621893</v>
      </c>
      <c r="I29">
        <f t="shared" ca="1" si="9"/>
        <v>0.38168878978773613</v>
      </c>
      <c r="J29">
        <v>0.33900000000000002</v>
      </c>
      <c r="K29">
        <v>0.311</v>
      </c>
      <c r="L29">
        <f t="shared" si="10"/>
        <v>0.35000000000000003</v>
      </c>
      <c r="M29">
        <f t="shared" ca="1" si="11"/>
        <v>0.92371149208266556</v>
      </c>
      <c r="N29">
        <f t="shared" ca="1" si="16"/>
        <v>7.6288507917334436E-2</v>
      </c>
      <c r="O29">
        <f t="shared" ca="1" si="17"/>
        <v>19489.662271792236</v>
      </c>
      <c r="P29">
        <f t="shared" ca="1" si="18"/>
        <v>0.58986374276586762</v>
      </c>
      <c r="Q29">
        <f t="shared" ca="1" si="19"/>
        <v>0.41013625723413238</v>
      </c>
      <c r="R29">
        <f t="shared" ca="1" si="20"/>
        <v>29118.215010407908</v>
      </c>
      <c r="S29">
        <f ca="1">(('Benefits Calculations'!$F$12-'Benefits Calculations'!$F$6)*'Sensitivity Analysis'!E29*'Sensitivity Analysis'!J29)+(('Benefits Calculations'!$F$18-'Benefits Calculations'!$F$6)*'Sensitivity Analysis'!K29*'Sensitivity Analysis'!F29)+(('Benefits Calculations'!$F$24-'Benefits Calculations'!$F$6)*'Sensitivity Analysis'!L29*'Sensitivity Analysis'!G29)</f>
        <v>253398.05604703841</v>
      </c>
      <c r="T29">
        <f ca="1">+'Sensitivity Analysis'!S29-'Sensitivity Analysis'!K29*('Sensitivity Analysis'!O29+'Sensitivity Analysis'!O29/(1+'Benefits Calculations'!$C$10))-'Sensitivity Analysis'!L29*('Sensitivity Analysis'!R29+'Sensitivity Analysis'!R29/(1+'Benefits Calculations'!$C$10)+'Sensitivity Analysis'!R29/(1+'Benefits Calculations'!$C$10)^2+'Sensitivity Analysis'!R29/(1+'Benefits Calculations'!$C$10)^3)</f>
        <v>202736.54805257326</v>
      </c>
      <c r="U29">
        <f t="shared" ca="1" si="12"/>
        <v>350117.25339419744</v>
      </c>
      <c r="V29">
        <f ca="1">+'Sensitivity Analysis'!S29*(1+'Sensitivity Analysis'!I29)-'Sensitivity Analysis'!K29*('Sensitivity Analysis'!O29+'Sensitivity Analysis'!O29/(1+'Benefits Calculations'!$C$10))-'Sensitivity Analysis'!L29*('Sensitivity Analysis'!R29+'Sensitivity Analysis'!R29/(1+'Benefits Calculations'!$C$10)+'Sensitivity Analysis'!R29/(1+'Benefits Calculations'!$C$10)^2+'Sensitivity Analysis'!R29/(1+'Benefits Calculations'!$C$10)^3)</f>
        <v>299455.74539973232</v>
      </c>
    </row>
    <row r="30" spans="1:22" x14ac:dyDescent="0.25">
      <c r="A30" s="89"/>
      <c r="B30" s="113"/>
      <c r="C30" s="113"/>
      <c r="E30">
        <f t="shared" ca="1" si="13"/>
        <v>0.37964907897282268</v>
      </c>
      <c r="F30">
        <f t="shared" ca="1" si="14"/>
        <v>0.80820145757305606</v>
      </c>
      <c r="G30">
        <f t="shared" ca="1" si="15"/>
        <v>0.47573233846632734</v>
      </c>
      <c r="H30">
        <f t="shared" ca="1" si="8"/>
        <v>0.78518775184112755</v>
      </c>
      <c r="I30">
        <f t="shared" ca="1" si="9"/>
        <v>0.36322141961695531</v>
      </c>
      <c r="J30">
        <v>0.33900000000000002</v>
      </c>
      <c r="K30">
        <v>0.311</v>
      </c>
      <c r="L30">
        <f t="shared" si="10"/>
        <v>0.35000000000000003</v>
      </c>
      <c r="M30">
        <f t="shared" ca="1" si="11"/>
        <v>0.96010917277371433</v>
      </c>
      <c r="N30">
        <f t="shared" ca="1" si="16"/>
        <v>3.9890827226285674E-2</v>
      </c>
      <c r="O30">
        <f t="shared" ca="1" si="17"/>
        <v>19095.257003824034</v>
      </c>
      <c r="P30">
        <f t="shared" ca="1" si="18"/>
        <v>0.68485537709560018</v>
      </c>
      <c r="Q30">
        <f t="shared" ca="1" si="19"/>
        <v>0.31514462290439982</v>
      </c>
      <c r="R30">
        <f t="shared" ca="1" si="20"/>
        <v>27504.30714314575</v>
      </c>
      <c r="S30">
        <f ca="1">(('Benefits Calculations'!$F$12-'Benefits Calculations'!$F$6)*'Sensitivity Analysis'!E30*'Sensitivity Analysis'!J30)+(('Benefits Calculations'!$F$18-'Benefits Calculations'!$F$6)*'Sensitivity Analysis'!K30*'Sensitivity Analysis'!F30)+(('Benefits Calculations'!$F$24-'Benefits Calculations'!$F$6)*'Sensitivity Analysis'!L30*'Sensitivity Analysis'!G30)</f>
        <v>275069.69345541822</v>
      </c>
      <c r="T30">
        <f ca="1">+'Sensitivity Analysis'!S30-'Sensitivity Analysis'!K30*('Sensitivity Analysis'!O30+'Sensitivity Analysis'!O30/(1+'Benefits Calculations'!$C$10))-'Sensitivity Analysis'!L30*('Sensitivity Analysis'!R30+'Sensitivity Analysis'!R30/(1+'Benefits Calculations'!$C$10)+'Sensitivity Analysis'!R30/(1+'Benefits Calculations'!$C$10)^2+'Sensitivity Analysis'!R30/(1+'Benefits Calculations'!$C$10)^3)</f>
        <v>226796.77975481749</v>
      </c>
      <c r="U30">
        <f t="shared" ca="1" si="12"/>
        <v>374980.8980058959</v>
      </c>
      <c r="V30">
        <f ca="1">+'Sensitivity Analysis'!S30*(1+'Sensitivity Analysis'!I30)-'Sensitivity Analysis'!K30*('Sensitivity Analysis'!O30+'Sensitivity Analysis'!O30/(1+'Benefits Calculations'!$C$10))-'Sensitivity Analysis'!L30*('Sensitivity Analysis'!R30+'Sensitivity Analysis'!R30/(1+'Benefits Calculations'!$C$10)+'Sensitivity Analysis'!R30/(1+'Benefits Calculations'!$C$10)^2+'Sensitivity Analysis'!R30/(1+'Benefits Calculations'!$C$10)^3)</f>
        <v>326707.98430529516</v>
      </c>
    </row>
    <row r="31" spans="1:22" x14ac:dyDescent="0.25">
      <c r="A31" s="90" t="s">
        <v>112</v>
      </c>
      <c r="B31" s="113">
        <f ca="1">I1007</f>
        <v>0.30804818622227137</v>
      </c>
      <c r="C31" s="113">
        <f ca="1">I1008</f>
        <v>6.2014691548532896E-2</v>
      </c>
      <c r="E31">
        <f t="shared" ca="1" si="13"/>
        <v>0.35419591473264833</v>
      </c>
      <c r="F31">
        <f t="shared" ca="1" si="14"/>
        <v>0.68712065805033407</v>
      </c>
      <c r="G31">
        <f t="shared" ca="1" si="15"/>
        <v>0.44795346814082354</v>
      </c>
      <c r="H31">
        <f t="shared" ca="1" si="8"/>
        <v>4.9476677389213464E-2</v>
      </c>
      <c r="I31">
        <f t="shared" ca="1" si="9"/>
        <v>0.18479905399172636</v>
      </c>
      <c r="J31">
        <v>0.33900000000000002</v>
      </c>
      <c r="K31">
        <v>0.311</v>
      </c>
      <c r="L31">
        <f t="shared" si="10"/>
        <v>0.35000000000000003</v>
      </c>
      <c r="M31">
        <f t="shared" ca="1" si="11"/>
        <v>0.94994739719617316</v>
      </c>
      <c r="N31">
        <f t="shared" ca="1" si="16"/>
        <v>5.005260280382684E-2</v>
      </c>
      <c r="O31">
        <f t="shared" ca="1" si="17"/>
        <v>19205.370003982269</v>
      </c>
      <c r="P31">
        <f t="shared" ca="1" si="18"/>
        <v>0.62104764617951902</v>
      </c>
      <c r="Q31">
        <f t="shared" ca="1" si="19"/>
        <v>0.37895235382048098</v>
      </c>
      <c r="R31">
        <f t="shared" ca="1" si="20"/>
        <v>28588.400491409971</v>
      </c>
      <c r="S31">
        <f ca="1">(('Benefits Calculations'!$F$12-'Benefits Calculations'!$F$6)*'Sensitivity Analysis'!E31*'Sensitivity Analysis'!J31)+(('Benefits Calculations'!$F$18-'Benefits Calculations'!$F$6)*'Sensitivity Analysis'!K31*'Sensitivity Analysis'!F31)+(('Benefits Calculations'!$F$24-'Benefits Calculations'!$F$6)*'Sensitivity Analysis'!L31*'Sensitivity Analysis'!G31)</f>
        <v>250046.9961412526</v>
      </c>
      <c r="T31">
        <f ca="1">+'Sensitivity Analysis'!S31-'Sensitivity Analysis'!K31*('Sensitivity Analysis'!O31+'Sensitivity Analysis'!O31/(1+'Benefits Calculations'!$C$10))-'Sensitivity Analysis'!L31*('Sensitivity Analysis'!R31+'Sensitivity Analysis'!R31/(1+'Benefits Calculations'!$C$10)+'Sensitivity Analysis'!R31/(1+'Benefits Calculations'!$C$10)^2+'Sensitivity Analysis'!R31/(1+'Benefits Calculations'!$C$10)^3)</f>
        <v>200264.28492563582</v>
      </c>
      <c r="U31">
        <f t="shared" ca="1" si="12"/>
        <v>296255.44448162895</v>
      </c>
      <c r="V31">
        <f ca="1">+'Sensitivity Analysis'!S31*(1+'Sensitivity Analysis'!I31)-'Sensitivity Analysis'!K31*('Sensitivity Analysis'!O31+'Sensitivity Analysis'!O31/(1+'Benefits Calculations'!$C$10))-'Sensitivity Analysis'!L31*('Sensitivity Analysis'!R31+'Sensitivity Analysis'!R31/(1+'Benefits Calculations'!$C$10)+'Sensitivity Analysis'!R31/(1+'Benefits Calculations'!$C$10)^2+'Sensitivity Analysis'!R31/(1+'Benefits Calculations'!$C$10)^3)</f>
        <v>246472.73326601216</v>
      </c>
    </row>
    <row r="32" spans="1:22" x14ac:dyDescent="0.25">
      <c r="A32" s="90"/>
      <c r="B32" s="113"/>
      <c r="C32" s="113"/>
      <c r="E32">
        <f t="shared" ca="1" si="13"/>
        <v>0.19900292308054229</v>
      </c>
      <c r="F32">
        <f t="shared" ca="1" si="14"/>
        <v>0.68182247383980554</v>
      </c>
      <c r="G32">
        <f t="shared" ca="1" si="15"/>
        <v>0.45777833158137854</v>
      </c>
      <c r="H32">
        <f t="shared" ca="1" si="8"/>
        <v>0.21742517414743534</v>
      </c>
      <c r="I32">
        <f t="shared" ca="1" si="9"/>
        <v>0.25035710774226522</v>
      </c>
      <c r="J32">
        <v>0.33900000000000002</v>
      </c>
      <c r="K32">
        <v>0.311</v>
      </c>
      <c r="L32">
        <f t="shared" si="10"/>
        <v>0.35000000000000003</v>
      </c>
      <c r="M32">
        <f t="shared" ca="1" si="11"/>
        <v>0.92356678424914418</v>
      </c>
      <c r="N32">
        <f t="shared" ca="1" si="16"/>
        <v>7.6433215750855821E-2</v>
      </c>
      <c r="O32">
        <f t="shared" ca="1" si="17"/>
        <v>19491.230325876273</v>
      </c>
      <c r="P32">
        <f t="shared" ca="1" si="18"/>
        <v>0.54858229324431362</v>
      </c>
      <c r="Q32">
        <f t="shared" ca="1" si="19"/>
        <v>0.45141770675568638</v>
      </c>
      <c r="R32">
        <f t="shared" ca="1" si="20"/>
        <v>29819.586837779112</v>
      </c>
      <c r="S32">
        <f ca="1">(('Benefits Calculations'!$F$12-'Benefits Calculations'!$F$6)*'Sensitivity Analysis'!E32*'Sensitivity Analysis'!J32)+(('Benefits Calculations'!$F$18-'Benefits Calculations'!$F$6)*'Sensitivity Analysis'!K32*'Sensitivity Analysis'!F32)+(('Benefits Calculations'!$F$24-'Benefits Calculations'!$F$6)*'Sensitivity Analysis'!L32*'Sensitivity Analysis'!G32)</f>
        <v>238330.37406557205</v>
      </c>
      <c r="T32">
        <f ca="1">+'Sensitivity Analysis'!S32-'Sensitivity Analysis'!K32*('Sensitivity Analysis'!O32+'Sensitivity Analysis'!O32/(1+'Benefits Calculations'!$C$10))-'Sensitivity Analysis'!L32*('Sensitivity Analysis'!R32+'Sensitivity Analysis'!R32/(1+'Benefits Calculations'!$C$10)+'Sensitivity Analysis'!R32/(1+'Benefits Calculations'!$C$10)^2+'Sensitivity Analysis'!R32/(1+'Benefits Calculations'!$C$10)^3)</f>
        <v>186734.68085584062</v>
      </c>
      <c r="U32">
        <f t="shared" ca="1" si="12"/>
        <v>297998.07720376085</v>
      </c>
      <c r="V32">
        <f ca="1">+'Sensitivity Analysis'!S32*(1+'Sensitivity Analysis'!I32)-'Sensitivity Analysis'!K32*('Sensitivity Analysis'!O32+'Sensitivity Analysis'!O32/(1+'Benefits Calculations'!$C$10))-'Sensitivity Analysis'!L32*('Sensitivity Analysis'!R32+'Sensitivity Analysis'!R32/(1+'Benefits Calculations'!$C$10)+'Sensitivity Analysis'!R32/(1+'Benefits Calculations'!$C$10)^2+'Sensitivity Analysis'!R32/(1+'Benefits Calculations'!$C$10)^3)</f>
        <v>246402.38399402946</v>
      </c>
    </row>
    <row r="33" spans="1:22" x14ac:dyDescent="0.25">
      <c r="A33" s="74" t="s">
        <v>116</v>
      </c>
      <c r="B33">
        <f>J1007</f>
        <v>0.33899999999999875</v>
      </c>
      <c r="C33">
        <v>0</v>
      </c>
      <c r="E33">
        <f t="shared" ca="1" si="13"/>
        <v>0.53422443056080915</v>
      </c>
      <c r="F33">
        <f t="shared" ca="1" si="14"/>
        <v>0.37500093319830707</v>
      </c>
      <c r="G33">
        <f t="shared" ca="1" si="15"/>
        <v>0.20818730271965882</v>
      </c>
      <c r="H33">
        <f t="shared" ca="1" si="8"/>
        <v>0.3085247771403109</v>
      </c>
      <c r="I33">
        <f t="shared" ca="1" si="9"/>
        <v>0.27432725226098542</v>
      </c>
      <c r="J33">
        <v>0.33900000000000002</v>
      </c>
      <c r="K33">
        <v>0.311</v>
      </c>
      <c r="L33">
        <f t="shared" si="10"/>
        <v>0.35000000000000003</v>
      </c>
      <c r="M33">
        <f t="shared" ca="1" si="11"/>
        <v>0.92437241597403286</v>
      </c>
      <c r="N33">
        <f t="shared" ca="1" si="16"/>
        <v>7.5627584025967143E-2</v>
      </c>
      <c r="O33">
        <f t="shared" ca="1" si="17"/>
        <v>19482.500500505379</v>
      </c>
      <c r="P33">
        <f t="shared" ca="1" si="18"/>
        <v>0.75404423811737387</v>
      </c>
      <c r="Q33">
        <f t="shared" ca="1" si="19"/>
        <v>0.24595576188262613</v>
      </c>
      <c r="R33">
        <f t="shared" ca="1" si="20"/>
        <v>26328.788394385818</v>
      </c>
      <c r="S33">
        <f ca="1">(('Benefits Calculations'!$F$12-'Benefits Calculations'!$F$6)*'Sensitivity Analysis'!E33*'Sensitivity Analysis'!J33)+(('Benefits Calculations'!$F$18-'Benefits Calculations'!$F$6)*'Sensitivity Analysis'!K33*'Sensitivity Analysis'!F33)+(('Benefits Calculations'!$F$24-'Benefits Calculations'!$F$6)*'Sensitivity Analysis'!L33*'Sensitivity Analysis'!G33)</f>
        <v>156332.21809222206</v>
      </c>
      <c r="T33">
        <f ca="1">+'Sensitivity Analysis'!S33-'Sensitivity Analysis'!K33*('Sensitivity Analysis'!O33+'Sensitivity Analysis'!O33/(1+'Benefits Calculations'!$C$10))-'Sensitivity Analysis'!L33*('Sensitivity Analysis'!R33+'Sensitivity Analysis'!R33/(1+'Benefits Calculations'!$C$10)+'Sensitivity Analysis'!R33/(1+'Benefits Calculations'!$C$10)^2+'Sensitivity Analysis'!R33/(1+'Benefits Calculations'!$C$10)^3)</f>
        <v>109386.62498246113</v>
      </c>
      <c r="U33">
        <f t="shared" ca="1" si="12"/>
        <v>199218.40592132646</v>
      </c>
      <c r="V33">
        <f ca="1">+'Sensitivity Analysis'!S33*(1+'Sensitivity Analysis'!I33)-'Sensitivity Analysis'!K33*('Sensitivity Analysis'!O33+'Sensitivity Analysis'!O33/(1+'Benefits Calculations'!$C$10))-'Sensitivity Analysis'!L33*('Sensitivity Analysis'!R33+'Sensitivity Analysis'!R33/(1+'Benefits Calculations'!$C$10)+'Sensitivity Analysis'!R33/(1+'Benefits Calculations'!$C$10)^2+'Sensitivity Analysis'!R33/(1+'Benefits Calculations'!$C$10)^3)</f>
        <v>152272.81281156553</v>
      </c>
    </row>
    <row r="34" spans="1:22" ht="28.9" customHeight="1" x14ac:dyDescent="0.25">
      <c r="A34" s="74" t="s">
        <v>118</v>
      </c>
      <c r="B34">
        <f>K1007</f>
        <v>0.31100000000000055</v>
      </c>
      <c r="C34">
        <v>0</v>
      </c>
      <c r="E34">
        <f t="shared" ca="1" si="13"/>
        <v>0.93128797077857028</v>
      </c>
      <c r="F34">
        <f t="shared" ca="1" si="14"/>
        <v>0.48571972170124744</v>
      </c>
      <c r="G34">
        <f t="shared" ca="1" si="15"/>
        <v>0.65016308533240785</v>
      </c>
      <c r="H34">
        <f t="shared" ca="1" si="8"/>
        <v>0.10998279526693755</v>
      </c>
      <c r="I34">
        <f t="shared" ca="1" si="9"/>
        <v>0.21415720121178047</v>
      </c>
      <c r="J34">
        <v>0.33900000000000002</v>
      </c>
      <c r="K34">
        <v>0.311</v>
      </c>
      <c r="L34">
        <f t="shared" si="10"/>
        <v>0.35000000000000003</v>
      </c>
      <c r="M34">
        <f t="shared" ca="1" si="11"/>
        <v>0.93855073847506199</v>
      </c>
      <c r="N34">
        <f t="shared" ca="1" si="16"/>
        <v>6.1449261524938015E-2</v>
      </c>
      <c r="O34">
        <f t="shared" ca="1" si="17"/>
        <v>19328.864197884228</v>
      </c>
      <c r="P34">
        <f t="shared" ca="1" si="18"/>
        <v>0.59926210006917835</v>
      </c>
      <c r="Q34">
        <f t="shared" ca="1" si="19"/>
        <v>0.40073789993082165</v>
      </c>
      <c r="R34">
        <f t="shared" ca="1" si="20"/>
        <v>28958.536919824663</v>
      </c>
      <c r="S34">
        <f ca="1">(('Benefits Calculations'!$F$12-'Benefits Calculations'!$F$6)*'Sensitivity Analysis'!E34*'Sensitivity Analysis'!J34)+(('Benefits Calculations'!$F$18-'Benefits Calculations'!$F$6)*'Sensitivity Analysis'!K34*'Sensitivity Analysis'!F34)+(('Benefits Calculations'!$F$24-'Benefits Calculations'!$F$6)*'Sensitivity Analysis'!L34*'Sensitivity Analysis'!G34)</f>
        <v>340869.28602958878</v>
      </c>
      <c r="T34">
        <f ca="1">+'Sensitivity Analysis'!S34-'Sensitivity Analysis'!K34*('Sensitivity Analysis'!O34+'Sensitivity Analysis'!O34/(1+'Benefits Calculations'!$C$10))-'Sensitivity Analysis'!L34*('Sensitivity Analysis'!R34+'Sensitivity Analysis'!R34/(1+'Benefits Calculations'!$C$10)+'Sensitivity Analysis'!R34/(1+'Benefits Calculations'!$C$10)^2+'Sensitivity Analysis'!R34/(1+'Benefits Calculations'!$C$10)^3)</f>
        <v>290518.5666854814</v>
      </c>
      <c r="U34">
        <f t="shared" ca="1" si="12"/>
        <v>413868.8983047434</v>
      </c>
      <c r="V34">
        <f ca="1">+'Sensitivity Analysis'!S34*(1+'Sensitivity Analysis'!I34)-'Sensitivity Analysis'!K34*('Sensitivity Analysis'!O34+'Sensitivity Analysis'!O34/(1+'Benefits Calculations'!$C$10))-'Sensitivity Analysis'!L34*('Sensitivity Analysis'!R34+'Sensitivity Analysis'!R34/(1+'Benefits Calculations'!$C$10)+'Sensitivity Analysis'!R34/(1+'Benefits Calculations'!$C$10)^2+'Sensitivity Analysis'!R34/(1+'Benefits Calculations'!$C$10)^3)</f>
        <v>363518.17896063603</v>
      </c>
    </row>
    <row r="35" spans="1:22" x14ac:dyDescent="0.25">
      <c r="A35" s="74" t="s">
        <v>117</v>
      </c>
      <c r="B35">
        <f>L1007</f>
        <v>0.3500000000000032</v>
      </c>
      <c r="C35">
        <v>0</v>
      </c>
      <c r="E35">
        <f t="shared" ca="1" si="13"/>
        <v>0.32066179277001983</v>
      </c>
      <c r="F35">
        <f t="shared" ca="1" si="14"/>
        <v>0.77286878245977508</v>
      </c>
      <c r="G35">
        <f t="shared" ca="1" si="15"/>
        <v>0.53436031276102669</v>
      </c>
      <c r="H35">
        <f t="shared" ca="1" si="8"/>
        <v>0.67264776730310449</v>
      </c>
      <c r="I35">
        <f t="shared" ca="1" si="9"/>
        <v>0.34548949494665698</v>
      </c>
      <c r="J35">
        <v>0.33900000000000002</v>
      </c>
      <c r="K35">
        <v>0.311</v>
      </c>
      <c r="L35">
        <f t="shared" si="10"/>
        <v>0.35000000000000003</v>
      </c>
      <c r="M35">
        <f t="shared" ca="1" si="11"/>
        <v>0.9480152268373313</v>
      </c>
      <c r="N35">
        <f t="shared" ca="1" si="16"/>
        <v>5.1984773162668696E-2</v>
      </c>
      <c r="O35">
        <f t="shared" ca="1" si="17"/>
        <v>19226.307001990677</v>
      </c>
      <c r="P35">
        <f t="shared" ca="1" si="18"/>
        <v>0.601056467442173</v>
      </c>
      <c r="Q35">
        <f t="shared" ca="1" si="19"/>
        <v>0.398943532557827</v>
      </c>
      <c r="R35">
        <f t="shared" ca="1" si="20"/>
        <v>28928.050618157482</v>
      </c>
      <c r="S35">
        <f ca="1">(('Benefits Calculations'!$F$12-'Benefits Calculations'!$F$6)*'Sensitivity Analysis'!E35*'Sensitivity Analysis'!J35)+(('Benefits Calculations'!$F$18-'Benefits Calculations'!$F$6)*'Sensitivity Analysis'!K35*'Sensitivity Analysis'!F35)+(('Benefits Calculations'!$F$24-'Benefits Calculations'!$F$6)*'Sensitivity Analysis'!L35*'Sensitivity Analysis'!G35)</f>
        <v>283534.96290919976</v>
      </c>
      <c r="T35">
        <f ca="1">+'Sensitivity Analysis'!S35-'Sensitivity Analysis'!K35*('Sensitivity Analysis'!O35+'Sensitivity Analysis'!O35/(1+'Benefits Calculations'!$C$10))-'Sensitivity Analysis'!L35*('Sensitivity Analysis'!R35+'Sensitivity Analysis'!R35/(1+'Benefits Calculations'!$C$10)+'Sensitivity Analysis'!R35/(1+'Benefits Calculations'!$C$10)^2+'Sensitivity Analysis'!R35/(1+'Benefits Calculations'!$C$10)^3)</f>
        <v>233287.51980446267</v>
      </c>
      <c r="U35">
        <f t="shared" ca="1" si="12"/>
        <v>381493.31404441828</v>
      </c>
      <c r="V35">
        <f ca="1">+'Sensitivity Analysis'!S35*(1+'Sensitivity Analysis'!I35)-'Sensitivity Analysis'!K35*('Sensitivity Analysis'!O35+'Sensitivity Analysis'!O35/(1+'Benefits Calculations'!$C$10))-'Sensitivity Analysis'!L35*('Sensitivity Analysis'!R35+'Sensitivity Analysis'!R35/(1+'Benefits Calculations'!$C$10)+'Sensitivity Analysis'!R35/(1+'Benefits Calculations'!$C$10)^2+'Sensitivity Analysis'!R35/(1+'Benefits Calculations'!$C$10)^3)</f>
        <v>331245.87093968119</v>
      </c>
    </row>
    <row r="36" spans="1:22" ht="30" x14ac:dyDescent="0.25">
      <c r="A36" s="74" t="s">
        <v>119</v>
      </c>
      <c r="B36">
        <f ca="1">O1007</f>
        <v>19286.237871742789</v>
      </c>
      <c r="C36">
        <f>1008</f>
        <v>1008</v>
      </c>
      <c r="E36">
        <f t="shared" ca="1" si="13"/>
        <v>0.60518435710796803</v>
      </c>
      <c r="F36">
        <f t="shared" ca="1" si="14"/>
        <v>0.71558952662058994</v>
      </c>
      <c r="G36">
        <f t="shared" ca="1" si="15"/>
        <v>0.27811387236616908</v>
      </c>
      <c r="H36">
        <f t="shared" ca="1" si="8"/>
        <v>0.44808578234216168</v>
      </c>
      <c r="I36">
        <f t="shared" ca="1" si="9"/>
        <v>0.30495943964899352</v>
      </c>
      <c r="J36">
        <v>0.33900000000000002</v>
      </c>
      <c r="K36">
        <v>0.311</v>
      </c>
      <c r="L36">
        <f t="shared" si="10"/>
        <v>0.35000000000000003</v>
      </c>
      <c r="M36">
        <f t="shared" ca="1" si="11"/>
        <v>0.95007986607451744</v>
      </c>
      <c r="N36">
        <f t="shared" ca="1" si="16"/>
        <v>4.9920133925482557E-2</v>
      </c>
      <c r="O36">
        <f t="shared" ca="1" si="17"/>
        <v>19203.934571216527</v>
      </c>
      <c r="P36">
        <f t="shared" ca="1" si="18"/>
        <v>0.54528015177881328</v>
      </c>
      <c r="Q36">
        <f t="shared" ca="1" si="19"/>
        <v>0.45471984822118672</v>
      </c>
      <c r="R36">
        <f t="shared" ca="1" si="20"/>
        <v>29875.690221277961</v>
      </c>
      <c r="S36">
        <f ca="1">(('Benefits Calculations'!$F$12-'Benefits Calculations'!$F$6)*'Sensitivity Analysis'!E36*'Sensitivity Analysis'!J36)+(('Benefits Calculations'!$F$18-'Benefits Calculations'!$F$6)*'Sensitivity Analysis'!K36*'Sensitivity Analysis'!F36)+(('Benefits Calculations'!$F$24-'Benefits Calculations'!$F$6)*'Sensitivity Analysis'!L36*'Sensitivity Analysis'!G36)</f>
        <v>224143.536865414</v>
      </c>
      <c r="T36">
        <f ca="1">+'Sensitivity Analysis'!S36-'Sensitivity Analysis'!K36*('Sensitivity Analysis'!O36+'Sensitivity Analysis'!O36/(1+'Benefits Calculations'!$C$10))-'Sensitivity Analysis'!L36*('Sensitivity Analysis'!R36+'Sensitivity Analysis'!R36/(1+'Benefits Calculations'!$C$10)+'Sensitivity Analysis'!R36/(1+'Benefits Calculations'!$C$10)^2+'Sensitivity Analysis'!R36/(1+'Benefits Calculations'!$C$10)^3)</f>
        <v>172648.8705078871</v>
      </c>
      <c r="U36">
        <f t="shared" ca="1" si="12"/>
        <v>292498.22426883416</v>
      </c>
      <c r="V36">
        <f ca="1">+'Sensitivity Analysis'!S36*(1+'Sensitivity Analysis'!I36)-'Sensitivity Analysis'!K36*('Sensitivity Analysis'!O36+'Sensitivity Analysis'!O36/(1+'Benefits Calculations'!$C$10))-'Sensitivity Analysis'!L36*('Sensitivity Analysis'!R36+'Sensitivity Analysis'!R36/(1+'Benefits Calculations'!$C$10)+'Sensitivity Analysis'!R36/(1+'Benefits Calculations'!$C$10)^2+'Sensitivity Analysis'!R36/(1+'Benefits Calculations'!$C$10)^3)</f>
        <v>241003.55791130726</v>
      </c>
    </row>
    <row r="37" spans="1:22" ht="30" x14ac:dyDescent="0.25">
      <c r="A37" s="74" t="s">
        <v>120</v>
      </c>
      <c r="B37">
        <f ca="1">R1007</f>
        <v>29148.12428444597</v>
      </c>
      <c r="C37">
        <f ca="1">R1008</f>
        <v>1728.3870729972614</v>
      </c>
      <c r="E37">
        <f t="shared" ca="1" si="13"/>
        <v>0.661118081133795</v>
      </c>
      <c r="F37">
        <f t="shared" ca="1" si="14"/>
        <v>0.66962833892966289</v>
      </c>
      <c r="G37">
        <f t="shared" ca="1" si="15"/>
        <v>0.33068391436651695</v>
      </c>
      <c r="H37">
        <f t="shared" ca="1" si="8"/>
        <v>0.18880433763496729</v>
      </c>
      <c r="I37">
        <f t="shared" ca="1" si="9"/>
        <v>0.24181538213166648</v>
      </c>
      <c r="J37">
        <v>0.33900000000000002</v>
      </c>
      <c r="K37">
        <v>0.311</v>
      </c>
      <c r="L37">
        <f t="shared" si="10"/>
        <v>0.35000000000000003</v>
      </c>
      <c r="M37">
        <f t="shared" ca="1" si="11"/>
        <v>0.92980952336297762</v>
      </c>
      <c r="N37">
        <f t="shared" ca="1" si="16"/>
        <v>7.0190476637022381E-2</v>
      </c>
      <c r="O37">
        <f t="shared" ca="1" si="17"/>
        <v>19423.584004838776</v>
      </c>
      <c r="P37">
        <f t="shared" ca="1" si="18"/>
        <v>0.50094015163614725</v>
      </c>
      <c r="Q37">
        <f t="shared" ca="1" si="19"/>
        <v>0.49905984836385275</v>
      </c>
      <c r="R37">
        <f t="shared" ca="1" si="20"/>
        <v>30629.026823701857</v>
      </c>
      <c r="S37">
        <f ca="1">(('Benefits Calculations'!$F$12-'Benefits Calculations'!$F$6)*'Sensitivity Analysis'!E37*'Sensitivity Analysis'!J37)+(('Benefits Calculations'!$F$18-'Benefits Calculations'!$F$6)*'Sensitivity Analysis'!K37*'Sensitivity Analysis'!F37)+(('Benefits Calculations'!$F$24-'Benefits Calculations'!$F$6)*'Sensitivity Analysis'!L37*'Sensitivity Analysis'!G37)</f>
        <v>239952.16335761061</v>
      </c>
      <c r="T37">
        <f ca="1">+'Sensitivity Analysis'!S37-'Sensitivity Analysis'!K37*('Sensitivity Analysis'!O37+'Sensitivity Analysis'!O37/(1+'Benefits Calculations'!$C$10))-'Sensitivity Analysis'!L37*('Sensitivity Analysis'!R37+'Sensitivity Analysis'!R37/(1+'Benefits Calculations'!$C$10)+'Sensitivity Analysis'!R37/(1+'Benefits Calculations'!$C$10)^2+'Sensitivity Analysis'!R37/(1+'Benefits Calculations'!$C$10)^3)</f>
        <v>187320.81578490531</v>
      </c>
      <c r="U37">
        <f t="shared" ca="1" si="12"/>
        <v>297976.28743325127</v>
      </c>
      <c r="V37">
        <f ca="1">+'Sensitivity Analysis'!S37*(1+'Sensitivity Analysis'!I37)-'Sensitivity Analysis'!K37*('Sensitivity Analysis'!O37+'Sensitivity Analysis'!O37/(1+'Benefits Calculations'!$C$10))-'Sensitivity Analysis'!L37*('Sensitivity Analysis'!R37+'Sensitivity Analysis'!R37/(1+'Benefits Calculations'!$C$10)+'Sensitivity Analysis'!R37/(1+'Benefits Calculations'!$C$10)^2+'Sensitivity Analysis'!R37/(1+'Benefits Calculations'!$C$10)^3)</f>
        <v>245344.93986054597</v>
      </c>
    </row>
    <row r="38" spans="1:22" x14ac:dyDescent="0.25">
      <c r="A38" s="107" t="s">
        <v>111</v>
      </c>
      <c r="B38" s="113">
        <f ca="1">S1007</f>
        <v>239999.68089553708</v>
      </c>
      <c r="C38" s="113">
        <f ca="1">S1008</f>
        <v>38698.61416850223</v>
      </c>
      <c r="E38">
        <f t="shared" ca="1" si="13"/>
        <v>0.70378346425255689</v>
      </c>
      <c r="F38">
        <f t="shared" ca="1" si="14"/>
        <v>0.34423745868141525</v>
      </c>
      <c r="G38">
        <f t="shared" ca="1" si="15"/>
        <v>0.24207522315149455</v>
      </c>
      <c r="H38">
        <f t="shared" ca="1" si="8"/>
        <v>0.77718697649969271</v>
      </c>
      <c r="I38">
        <f t="shared" ca="1" si="9"/>
        <v>0.36200461752150587</v>
      </c>
      <c r="J38">
        <v>0.33900000000000002</v>
      </c>
      <c r="K38">
        <v>0.311</v>
      </c>
      <c r="L38">
        <f t="shared" si="10"/>
        <v>0.35000000000000003</v>
      </c>
      <c r="M38">
        <f t="shared" ca="1" si="11"/>
        <v>0.93155744474197788</v>
      </c>
      <c r="N38">
        <f t="shared" ca="1" si="16"/>
        <v>6.844255525802212E-2</v>
      </c>
      <c r="O38">
        <f t="shared" ca="1" si="17"/>
        <v>19404.643528775927</v>
      </c>
      <c r="P38">
        <f t="shared" ca="1" si="18"/>
        <v>0.41507025039049539</v>
      </c>
      <c r="Q38">
        <f t="shared" ca="1" si="19"/>
        <v>0.58492974960950461</v>
      </c>
      <c r="R38">
        <f t="shared" ca="1" si="20"/>
        <v>32087.956445865486</v>
      </c>
      <c r="S38">
        <f ca="1">(('Benefits Calculations'!$F$12-'Benefits Calculations'!$F$6)*'Sensitivity Analysis'!E38*'Sensitivity Analysis'!J38)+(('Benefits Calculations'!$F$18-'Benefits Calculations'!$F$6)*'Sensitivity Analysis'!K38*'Sensitivity Analysis'!F38)+(('Benefits Calculations'!$F$24-'Benefits Calculations'!$F$6)*'Sensitivity Analysis'!L38*'Sensitivity Analysis'!G38)</f>
        <v>178524.87335848794</v>
      </c>
      <c r="T38">
        <f ca="1">+'Sensitivity Analysis'!S38-'Sensitivity Analysis'!K38*('Sensitivity Analysis'!O38+'Sensitivity Analysis'!O38/(1+'Benefits Calculations'!$C$10))-'Sensitivity Analysis'!L38*('Sensitivity Analysis'!R38+'Sensitivity Analysis'!R38/(1+'Benefits Calculations'!$C$10)+'Sensitivity Analysis'!R38/(1+'Benefits Calculations'!$C$10)^2+'Sensitivity Analysis'!R38/(1+'Benefits Calculations'!$C$10)^3)</f>
        <v>123963.89528518681</v>
      </c>
      <c r="U38">
        <f t="shared" ca="1" si="12"/>
        <v>243151.70185670265</v>
      </c>
      <c r="V38">
        <f ca="1">+'Sensitivity Analysis'!S38*(1+'Sensitivity Analysis'!I38)-'Sensitivity Analysis'!K38*('Sensitivity Analysis'!O38+'Sensitivity Analysis'!O38/(1+'Benefits Calculations'!$C$10))-'Sensitivity Analysis'!L38*('Sensitivity Analysis'!R38+'Sensitivity Analysis'!R38/(1+'Benefits Calculations'!$C$10)+'Sensitivity Analysis'!R38/(1+'Benefits Calculations'!$C$10)^2+'Sensitivity Analysis'!R38/(1+'Benefits Calculations'!$C$10)^3)</f>
        <v>188590.72378340154</v>
      </c>
    </row>
    <row r="39" spans="1:22" x14ac:dyDescent="0.25">
      <c r="A39" s="107"/>
      <c r="B39" s="113"/>
      <c r="C39" s="113"/>
      <c r="E39">
        <f t="shared" ca="1" si="13"/>
        <v>0.30648045847698258</v>
      </c>
      <c r="F39">
        <f t="shared" ca="1" si="14"/>
        <v>0.56188421938787658</v>
      </c>
      <c r="G39">
        <f t="shared" ca="1" si="15"/>
        <v>0.25555333583187856</v>
      </c>
      <c r="H39">
        <f t="shared" ca="1" si="8"/>
        <v>0.37915062999117455</v>
      </c>
      <c r="I39">
        <f t="shared" ca="1" si="9"/>
        <v>0.29053885278874003</v>
      </c>
      <c r="J39">
        <v>0.33900000000000002</v>
      </c>
      <c r="K39">
        <v>0.311</v>
      </c>
      <c r="L39">
        <f t="shared" si="10"/>
        <v>0.35000000000000003</v>
      </c>
      <c r="M39">
        <f t="shared" ca="1" si="11"/>
        <v>0.95376120010702148</v>
      </c>
      <c r="N39">
        <f t="shared" ca="1" si="16"/>
        <v>4.6238799892978522E-2</v>
      </c>
      <c r="O39">
        <f t="shared" ca="1" si="17"/>
        <v>19164.043635640315</v>
      </c>
      <c r="P39">
        <f t="shared" ca="1" si="18"/>
        <v>0.84014104155119362</v>
      </c>
      <c r="Q39">
        <f t="shared" ca="1" si="19"/>
        <v>0.15985895844880638</v>
      </c>
      <c r="R39">
        <f t="shared" ca="1" si="20"/>
        <v>24866.003704045223</v>
      </c>
      <c r="S39">
        <f ca="1">(('Benefits Calculations'!$F$12-'Benefits Calculations'!$F$6)*'Sensitivity Analysis'!E39*'Sensitivity Analysis'!J39)+(('Benefits Calculations'!$F$18-'Benefits Calculations'!$F$6)*'Sensitivity Analysis'!K39*'Sensitivity Analysis'!F39)+(('Benefits Calculations'!$F$24-'Benefits Calculations'!$F$6)*'Sensitivity Analysis'!L39*'Sensitivity Analysis'!G39)</f>
        <v>172057.47495976507</v>
      </c>
      <c r="T39">
        <f ca="1">+'Sensitivity Analysis'!S39-'Sensitivity Analysis'!K39*('Sensitivity Analysis'!O39+'Sensitivity Analysis'!O39/(1+'Benefits Calculations'!$C$10))-'Sensitivity Analysis'!L39*('Sensitivity Analysis'!R39+'Sensitivity Analysis'!R39/(1+'Benefits Calculations'!$C$10)+'Sensitivity Analysis'!R39/(1+'Benefits Calculations'!$C$10)^2+'Sensitivity Analysis'!R39/(1+'Benefits Calculations'!$C$10)^3)</f>
        <v>127252.95456920237</v>
      </c>
      <c r="U39">
        <f t="shared" ca="1" si="12"/>
        <v>222046.85634830256</v>
      </c>
      <c r="V39">
        <f ca="1">+'Sensitivity Analysis'!S39*(1+'Sensitivity Analysis'!I39)-'Sensitivity Analysis'!K39*('Sensitivity Analysis'!O39+'Sensitivity Analysis'!O39/(1+'Benefits Calculations'!$C$10))-'Sensitivity Analysis'!L39*('Sensitivity Analysis'!R39+'Sensitivity Analysis'!R39/(1+'Benefits Calculations'!$C$10)+'Sensitivity Analysis'!R39/(1+'Benefits Calculations'!$C$10)^2+'Sensitivity Analysis'!R39/(1+'Benefits Calculations'!$C$10)^3)</f>
        <v>177242.33595773985</v>
      </c>
    </row>
    <row r="40" spans="1:22" x14ac:dyDescent="0.25">
      <c r="A40" s="107" t="s">
        <v>110</v>
      </c>
      <c r="B40" s="113">
        <f ca="1">T1007</f>
        <v>189422.76701136958</v>
      </c>
      <c r="C40" s="113">
        <f ca="1">T1008</f>
        <v>38729.374298652903</v>
      </c>
      <c r="E40">
        <f t="shared" ca="1" si="13"/>
        <v>0.76387399333161154</v>
      </c>
      <c r="F40">
        <f t="shared" ca="1" si="14"/>
        <v>0.51394592267313721</v>
      </c>
      <c r="G40">
        <f t="shared" ca="1" si="15"/>
        <v>0.45439129482714458</v>
      </c>
      <c r="H40">
        <f t="shared" ca="1" si="8"/>
        <v>0.22276345188489499</v>
      </c>
      <c r="I40">
        <f t="shared" ca="1" si="9"/>
        <v>0.25188667575825596</v>
      </c>
      <c r="J40">
        <v>0.33900000000000002</v>
      </c>
      <c r="K40">
        <v>0.311</v>
      </c>
      <c r="L40">
        <f t="shared" si="10"/>
        <v>0.35000000000000003</v>
      </c>
      <c r="M40">
        <f t="shared" ca="1" si="11"/>
        <v>0.94601392607946855</v>
      </c>
      <c r="N40">
        <f t="shared" ca="1" si="16"/>
        <v>5.3986073920531452E-2</v>
      </c>
      <c r="O40">
        <f t="shared" ca="1" si="17"/>
        <v>19247.993097002876</v>
      </c>
      <c r="P40">
        <f t="shared" ca="1" si="18"/>
        <v>0.47123391015558241</v>
      </c>
      <c r="Q40">
        <f t="shared" ca="1" si="19"/>
        <v>0.52876608984441753</v>
      </c>
      <c r="R40">
        <f t="shared" ca="1" si="20"/>
        <v>31133.735866456653</v>
      </c>
      <c r="S40">
        <f ca="1">(('Benefits Calculations'!$F$12-'Benefits Calculations'!$F$6)*'Sensitivity Analysis'!E40*'Sensitivity Analysis'!J40)+(('Benefits Calculations'!$F$18-'Benefits Calculations'!$F$6)*'Sensitivity Analysis'!K40*'Sensitivity Analysis'!F40)+(('Benefits Calculations'!$F$24-'Benefits Calculations'!$F$6)*'Sensitivity Analysis'!L40*'Sensitivity Analysis'!G40)</f>
        <v>268957.12781504367</v>
      </c>
      <c r="T40">
        <f ca="1">+'Sensitivity Analysis'!S40-'Sensitivity Analysis'!K40*('Sensitivity Analysis'!O40+'Sensitivity Analysis'!O40/(1+'Benefits Calculations'!$C$10))-'Sensitivity Analysis'!L40*('Sensitivity Analysis'!R40+'Sensitivity Analysis'!R40/(1+'Benefits Calculations'!$C$10)+'Sensitivity Analysis'!R40/(1+'Benefits Calculations'!$C$10)^2+'Sensitivity Analysis'!R40/(1+'Benefits Calculations'!$C$10)^3)</f>
        <v>215761.59891701327</v>
      </c>
      <c r="U40">
        <f t="shared" ca="1" si="12"/>
        <v>336703.84466186335</v>
      </c>
      <c r="V40">
        <f ca="1">+'Sensitivity Analysis'!S40*(1+'Sensitivity Analysis'!I40)-'Sensitivity Analysis'!K40*('Sensitivity Analysis'!O40+'Sensitivity Analysis'!O40/(1+'Benefits Calculations'!$C$10))-'Sensitivity Analysis'!L40*('Sensitivity Analysis'!R40+'Sensitivity Analysis'!R40/(1+'Benefits Calculations'!$C$10)+'Sensitivity Analysis'!R40/(1+'Benefits Calculations'!$C$10)^2+'Sensitivity Analysis'!R40/(1+'Benefits Calculations'!$C$10)^3)</f>
        <v>283508.31576383294</v>
      </c>
    </row>
    <row r="41" spans="1:22" x14ac:dyDescent="0.25">
      <c r="A41" s="107"/>
      <c r="B41" s="113"/>
      <c r="C41" s="113"/>
      <c r="E41">
        <f t="shared" ca="1" si="13"/>
        <v>0.28366442458073371</v>
      </c>
      <c r="F41">
        <f t="shared" ca="1" si="14"/>
        <v>0.45644652963702576</v>
      </c>
      <c r="G41">
        <f t="shared" ca="1" si="15"/>
        <v>0.33042748175268999</v>
      </c>
      <c r="H41">
        <f t="shared" ca="1" si="8"/>
        <v>0.9186820928959688</v>
      </c>
      <c r="I41">
        <f t="shared" ca="1" si="9"/>
        <v>0.3853670802590301</v>
      </c>
      <c r="J41">
        <v>0.33900000000000002</v>
      </c>
      <c r="K41">
        <v>0.311</v>
      </c>
      <c r="L41">
        <f t="shared" si="10"/>
        <v>0.35000000000000003</v>
      </c>
      <c r="M41">
        <f t="shared" ca="1" si="11"/>
        <v>0.94801405991818821</v>
      </c>
      <c r="N41">
        <f t="shared" ca="1" si="16"/>
        <v>5.1985940081811788E-2</v>
      </c>
      <c r="O41">
        <f t="shared" ca="1" si="17"/>
        <v>19226.319646726512</v>
      </c>
      <c r="P41">
        <f t="shared" ca="1" si="18"/>
        <v>0.69644432186995575</v>
      </c>
      <c r="Q41">
        <f t="shared" ca="1" si="19"/>
        <v>0.30355567813004425</v>
      </c>
      <c r="R41">
        <f t="shared" ca="1" si="20"/>
        <v>27307.410971429454</v>
      </c>
      <c r="S41">
        <f ca="1">(('Benefits Calculations'!$F$12-'Benefits Calculations'!$F$6)*'Sensitivity Analysis'!E41*'Sensitivity Analysis'!J41)+(('Benefits Calculations'!$F$18-'Benefits Calculations'!$F$6)*'Sensitivity Analysis'!K41*'Sensitivity Analysis'!F41)+(('Benefits Calculations'!$F$24-'Benefits Calculations'!$F$6)*'Sensitivity Analysis'!L41*'Sensitivity Analysis'!G41)</f>
        <v>180571.3156537977</v>
      </c>
      <c r="T41">
        <f ca="1">+'Sensitivity Analysis'!S41-'Sensitivity Analysis'!K41*('Sensitivity Analysis'!O41+'Sensitivity Analysis'!O41/(1+'Benefits Calculations'!$C$10))-'Sensitivity Analysis'!L41*('Sensitivity Analysis'!R41+'Sensitivity Analysis'!R41/(1+'Benefits Calculations'!$C$10)+'Sensitivity Analysis'!R41/(1+'Benefits Calculations'!$C$10)^2+'Sensitivity Analysis'!R41/(1+'Benefits Calculations'!$C$10)^3)</f>
        <v>132480.24408182607</v>
      </c>
      <c r="U41">
        <f t="shared" ca="1" si="12"/>
        <v>250157.55634583344</v>
      </c>
      <c r="V41">
        <f ca="1">+'Sensitivity Analysis'!S41*(1+'Sensitivity Analysis'!I41)-'Sensitivity Analysis'!K41*('Sensitivity Analysis'!O41+'Sensitivity Analysis'!O41/(1+'Benefits Calculations'!$C$10))-'Sensitivity Analysis'!L41*('Sensitivity Analysis'!R41+'Sensitivity Analysis'!R41/(1+'Benefits Calculations'!$C$10)+'Sensitivity Analysis'!R41/(1+'Benefits Calculations'!$C$10)^2+'Sensitivity Analysis'!R41/(1+'Benefits Calculations'!$C$10)^3)</f>
        <v>202066.4847738618</v>
      </c>
    </row>
    <row r="42" spans="1:22" x14ac:dyDescent="0.25">
      <c r="A42" s="107" t="s">
        <v>109</v>
      </c>
      <c r="B42" s="113">
        <f ca="1">U1007</f>
        <v>313859.09433422057</v>
      </c>
      <c r="C42" s="113">
        <f ca="1">U1008</f>
        <v>52385.887145157889</v>
      </c>
      <c r="E42">
        <f t="shared" ca="1" si="13"/>
        <v>0.40528641899281403</v>
      </c>
      <c r="F42">
        <f t="shared" ca="1" si="14"/>
        <v>0.5721009390907118</v>
      </c>
      <c r="G42">
        <f t="shared" ca="1" si="15"/>
        <v>0.3926407638153962</v>
      </c>
      <c r="H42">
        <f t="shared" ca="1" si="8"/>
        <v>0.9077390368445345</v>
      </c>
      <c r="I42">
        <f t="shared" ca="1" si="9"/>
        <v>0.38311031029483822</v>
      </c>
      <c r="J42">
        <v>0.33900000000000002</v>
      </c>
      <c r="K42">
        <v>0.311</v>
      </c>
      <c r="L42">
        <f t="shared" si="10"/>
        <v>0.35000000000000003</v>
      </c>
      <c r="M42">
        <f t="shared" ca="1" si="11"/>
        <v>0.92440562644425661</v>
      </c>
      <c r="N42">
        <f t="shared" ca="1" si="16"/>
        <v>7.5594373555743388E-2</v>
      </c>
      <c r="O42">
        <f t="shared" ca="1" si="17"/>
        <v>19482.140631850038</v>
      </c>
      <c r="P42">
        <f t="shared" ca="1" si="18"/>
        <v>0.58615493159036103</v>
      </c>
      <c r="Q42">
        <f t="shared" ca="1" si="19"/>
        <v>0.41384506840963897</v>
      </c>
      <c r="R42">
        <f t="shared" ca="1" si="20"/>
        <v>29181.227712279768</v>
      </c>
      <c r="S42">
        <f ca="1">(('Benefits Calculations'!$F$12-'Benefits Calculations'!$F$6)*'Sensitivity Analysis'!E42*'Sensitivity Analysis'!J42)+(('Benefits Calculations'!$F$18-'Benefits Calculations'!$F$6)*'Sensitivity Analysis'!K42*'Sensitivity Analysis'!F42)+(('Benefits Calculations'!$F$24-'Benefits Calculations'!$F$6)*'Sensitivity Analysis'!L42*'Sensitivity Analysis'!G42)</f>
        <v>224253.50651605887</v>
      </c>
      <c r="T42">
        <f ca="1">+'Sensitivity Analysis'!S42-'Sensitivity Analysis'!K42*('Sensitivity Analysis'!O42+'Sensitivity Analysis'!O42/(1+'Benefits Calculations'!$C$10))-'Sensitivity Analysis'!L42*('Sensitivity Analysis'!R42+'Sensitivity Analysis'!R42/(1+'Benefits Calculations'!$C$10)+'Sensitivity Analysis'!R42/(1+'Benefits Calculations'!$C$10)^2+'Sensitivity Analysis'!R42/(1+'Benefits Calculations'!$C$10)^3)</f>
        <v>173512.75488104473</v>
      </c>
      <c r="U42">
        <f t="shared" ca="1" si="12"/>
        <v>310167.3369821317</v>
      </c>
      <c r="V42">
        <f ca="1">+'Sensitivity Analysis'!S42*(1+'Sensitivity Analysis'!I42)-'Sensitivity Analysis'!K42*('Sensitivity Analysis'!O42+'Sensitivity Analysis'!O42/(1+'Benefits Calculations'!$C$10))-'Sensitivity Analysis'!L42*('Sensitivity Analysis'!R42+'Sensitivity Analysis'!R42/(1+'Benefits Calculations'!$C$10)+'Sensitivity Analysis'!R42/(1+'Benefits Calculations'!$C$10)^2+'Sensitivity Analysis'!R42/(1+'Benefits Calculations'!$C$10)^3)</f>
        <v>259426.58534711757</v>
      </c>
    </row>
    <row r="43" spans="1:22" x14ac:dyDescent="0.25">
      <c r="A43" s="107"/>
      <c r="B43" s="113"/>
      <c r="C43" s="113"/>
      <c r="E43">
        <f t="shared" ca="1" si="13"/>
        <v>0.75486463022516859</v>
      </c>
      <c r="F43">
        <f t="shared" ca="1" si="14"/>
        <v>0.52434804207202068</v>
      </c>
      <c r="G43">
        <f t="shared" ca="1" si="15"/>
        <v>0.33660898223937696</v>
      </c>
      <c r="H43">
        <f t="shared" ca="1" si="8"/>
        <v>0.48117519333807224</v>
      </c>
      <c r="I43">
        <f t="shared" ca="1" si="9"/>
        <v>0.31148575575230719</v>
      </c>
      <c r="J43">
        <v>0.33900000000000002</v>
      </c>
      <c r="K43">
        <v>0.311</v>
      </c>
      <c r="L43">
        <f t="shared" si="10"/>
        <v>0.35000000000000003</v>
      </c>
      <c r="M43">
        <f t="shared" ca="1" si="11"/>
        <v>0.95947630077103629</v>
      </c>
      <c r="N43">
        <f t="shared" ca="1" si="16"/>
        <v>4.0523699228963705E-2</v>
      </c>
      <c r="O43">
        <f t="shared" ca="1" si="17"/>
        <v>19102.114804845049</v>
      </c>
      <c r="P43">
        <f t="shared" ca="1" si="18"/>
        <v>0.63453767434049635</v>
      </c>
      <c r="Q43">
        <f t="shared" ca="1" si="19"/>
        <v>0.36546232565950365</v>
      </c>
      <c r="R43">
        <f t="shared" ca="1" si="20"/>
        <v>28359.20491295497</v>
      </c>
      <c r="S43">
        <f ca="1">(('Benefits Calculations'!$F$12-'Benefits Calculations'!$F$6)*'Sensitivity Analysis'!E43*'Sensitivity Analysis'!J43)+(('Benefits Calculations'!$F$18-'Benefits Calculations'!$F$6)*'Sensitivity Analysis'!K43*'Sensitivity Analysis'!F43)+(('Benefits Calculations'!$F$24-'Benefits Calculations'!$F$6)*'Sensitivity Analysis'!L43*'Sensitivity Analysis'!G43)</f>
        <v>233257.6784669754</v>
      </c>
      <c r="T43">
        <f ca="1">+'Sensitivity Analysis'!S43-'Sensitivity Analysis'!K43*('Sensitivity Analysis'!O43+'Sensitivity Analysis'!O43/(1+'Benefits Calculations'!$C$10))-'Sensitivity Analysis'!L43*('Sensitivity Analysis'!R43+'Sensitivity Analysis'!R43/(1+'Benefits Calculations'!$C$10)+'Sensitivity Analysis'!R43/(1+'Benefits Calculations'!$C$10)^2+'Sensitivity Analysis'!R43/(1+'Benefits Calculations'!$C$10)^3)</f>
        <v>183843.06749519089</v>
      </c>
      <c r="U43">
        <f t="shared" ca="1" si="12"/>
        <v>305914.12272928993</v>
      </c>
      <c r="V43">
        <f ca="1">+'Sensitivity Analysis'!S43*(1+'Sensitivity Analysis'!I43)-'Sensitivity Analysis'!K43*('Sensitivity Analysis'!O43+'Sensitivity Analysis'!O43/(1+'Benefits Calculations'!$C$10))-'Sensitivity Analysis'!L43*('Sensitivity Analysis'!R43+'Sensitivity Analysis'!R43/(1+'Benefits Calculations'!$C$10)+'Sensitivity Analysis'!R43/(1+'Benefits Calculations'!$C$10)^2+'Sensitivity Analysis'!R43/(1+'Benefits Calculations'!$C$10)^3)</f>
        <v>256499.51175750542</v>
      </c>
    </row>
    <row r="44" spans="1:22" x14ac:dyDescent="0.25">
      <c r="A44" s="107" t="s">
        <v>108</v>
      </c>
      <c r="B44" s="113">
        <f ca="1">V1007</f>
        <v>263282.1804500533</v>
      </c>
      <c r="C44" s="113">
        <f ca="1">V1008</f>
        <v>52416.38050867655</v>
      </c>
      <c r="E44">
        <f t="shared" ca="1" si="13"/>
        <v>0.36851808931845753</v>
      </c>
      <c r="F44">
        <f t="shared" ca="1" si="14"/>
        <v>0.61529147480072843</v>
      </c>
      <c r="G44">
        <f t="shared" ca="1" si="15"/>
        <v>0.36171675978622464</v>
      </c>
      <c r="H44">
        <f t="shared" ca="1" si="8"/>
        <v>0.30704885645876279</v>
      </c>
      <c r="I44">
        <f t="shared" ca="1" si="9"/>
        <v>0.27396964825278025</v>
      </c>
      <c r="J44">
        <v>0.33900000000000002</v>
      </c>
      <c r="K44">
        <v>0.311</v>
      </c>
      <c r="L44">
        <f t="shared" si="10"/>
        <v>0.35000000000000003</v>
      </c>
      <c r="M44">
        <f t="shared" ca="1" si="11"/>
        <v>0.95560539167374037</v>
      </c>
      <c r="N44">
        <f t="shared" ca="1" si="16"/>
        <v>4.4394608326259632E-2</v>
      </c>
      <c r="O44">
        <f t="shared" ca="1" si="17"/>
        <v>19144.059975823351</v>
      </c>
      <c r="P44">
        <f t="shared" ca="1" si="18"/>
        <v>0.51717299175946363</v>
      </c>
      <c r="Q44">
        <f t="shared" ca="1" si="19"/>
        <v>0.48282700824053637</v>
      </c>
      <c r="R44">
        <f t="shared" ca="1" si="20"/>
        <v>30353.230870006715</v>
      </c>
      <c r="S44">
        <f ca="1">(('Benefits Calculations'!$F$12-'Benefits Calculations'!$F$6)*'Sensitivity Analysis'!E44*'Sensitivity Analysis'!J44)+(('Benefits Calculations'!$F$18-'Benefits Calculations'!$F$6)*'Sensitivity Analysis'!K44*'Sensitivity Analysis'!F44)+(('Benefits Calculations'!$F$24-'Benefits Calculations'!$F$6)*'Sensitivity Analysis'!L44*'Sensitivity Analysis'!G44)</f>
        <v>216496.62605740412</v>
      </c>
      <c r="T44">
        <f ca="1">+'Sensitivity Analysis'!S44-'Sensitivity Analysis'!K44*('Sensitivity Analysis'!O44+'Sensitivity Analysis'!O44/(1+'Benefits Calculations'!$C$10))-'Sensitivity Analysis'!L44*('Sensitivity Analysis'!R44+'Sensitivity Analysis'!R44/(1+'Benefits Calculations'!$C$10)+'Sensitivity Analysis'!R44/(1+'Benefits Calculations'!$C$10)^2+'Sensitivity Analysis'!R44/(1+'Benefits Calculations'!$C$10)^3)</f>
        <v>164403.16933605389</v>
      </c>
      <c r="U44">
        <f t="shared" ca="1" si="12"/>
        <v>275810.13054626482</v>
      </c>
      <c r="V44">
        <f ca="1">+'Sensitivity Analysis'!S44*(1+'Sensitivity Analysis'!I44)-'Sensitivity Analysis'!K44*('Sensitivity Analysis'!O44+'Sensitivity Analysis'!O44/(1+'Benefits Calculations'!$C$10))-'Sensitivity Analysis'!L44*('Sensitivity Analysis'!R44+'Sensitivity Analysis'!R44/(1+'Benefits Calculations'!$C$10)+'Sensitivity Analysis'!R44/(1+'Benefits Calculations'!$C$10)^2+'Sensitivity Analysis'!R44/(1+'Benefits Calculations'!$C$10)^3)</f>
        <v>223716.67382491459</v>
      </c>
    </row>
    <row r="45" spans="1:22" x14ac:dyDescent="0.25">
      <c r="A45" s="107"/>
      <c r="B45" s="113"/>
      <c r="C45" s="113"/>
      <c r="E45">
        <f t="shared" ca="1" si="13"/>
        <v>0.58057758657923064</v>
      </c>
      <c r="F45">
        <f t="shared" ca="1" si="14"/>
        <v>0.57588430844433913</v>
      </c>
      <c r="G45">
        <f t="shared" ca="1" si="15"/>
        <v>0.55775343801137867</v>
      </c>
      <c r="H45">
        <f t="shared" ca="1" si="8"/>
        <v>0.35751519685017286</v>
      </c>
      <c r="I45">
        <f t="shared" ca="1" si="9"/>
        <v>0.28574641785230004</v>
      </c>
      <c r="J45">
        <v>0.33900000000000002</v>
      </c>
      <c r="K45">
        <v>0.311</v>
      </c>
      <c r="L45">
        <f t="shared" si="10"/>
        <v>0.35000000000000003</v>
      </c>
      <c r="M45">
        <f t="shared" ca="1" si="11"/>
        <v>0.92648799055996833</v>
      </c>
      <c r="N45">
        <f t="shared" ca="1" si="16"/>
        <v>7.3512009440031667E-2</v>
      </c>
      <c r="O45">
        <f t="shared" ca="1" si="17"/>
        <v>19459.576134292183</v>
      </c>
      <c r="P45">
        <f t="shared" ca="1" si="18"/>
        <v>0.53149820472335552</v>
      </c>
      <c r="Q45">
        <f t="shared" ca="1" si="19"/>
        <v>0.46850179527664448</v>
      </c>
      <c r="R45">
        <f t="shared" ca="1" si="20"/>
        <v>30109.845501750187</v>
      </c>
      <c r="S45">
        <f ca="1">(('Benefits Calculations'!$F$12-'Benefits Calculations'!$F$6)*'Sensitivity Analysis'!E45*'Sensitivity Analysis'!J45)+(('Benefits Calculations'!$F$18-'Benefits Calculations'!$F$6)*'Sensitivity Analysis'!K45*'Sensitivity Analysis'!F45)+(('Benefits Calculations'!$F$24-'Benefits Calculations'!$F$6)*'Sensitivity Analysis'!L45*'Sensitivity Analysis'!G45)</f>
        <v>291237.37752111594</v>
      </c>
      <c r="T45">
        <f ca="1">+'Sensitivity Analysis'!S45-'Sensitivity Analysis'!K45*('Sensitivity Analysis'!O45+'Sensitivity Analysis'!O45/(1+'Benefits Calculations'!$C$10))-'Sensitivity Analysis'!L45*('Sensitivity Analysis'!R45+'Sensitivity Analysis'!R45/(1+'Benefits Calculations'!$C$10)+'Sensitivity Analysis'!R45/(1+'Benefits Calculations'!$C$10)^2+'Sensitivity Analysis'!R45/(1+'Benefits Calculations'!$C$10)^3)</f>
        <v>239274.82998947831</v>
      </c>
      <c r="U45">
        <f t="shared" ca="1" si="12"/>
        <v>374457.41489247273</v>
      </c>
      <c r="V45">
        <f ca="1">+'Sensitivity Analysis'!S45*(1+'Sensitivity Analysis'!I45)-'Sensitivity Analysis'!K45*('Sensitivity Analysis'!O45+'Sensitivity Analysis'!O45/(1+'Benefits Calculations'!$C$10))-'Sensitivity Analysis'!L45*('Sensitivity Analysis'!R45+'Sensitivity Analysis'!R45/(1+'Benefits Calculations'!$C$10)+'Sensitivity Analysis'!R45/(1+'Benefits Calculations'!$C$10)^2+'Sensitivity Analysis'!R45/(1+'Benefits Calculations'!$C$10)^3)</f>
        <v>322494.86736083508</v>
      </c>
    </row>
    <row r="46" spans="1:22" x14ac:dyDescent="0.25">
      <c r="E46">
        <f t="shared" ca="1" si="13"/>
        <v>0.73866924445527959</v>
      </c>
      <c r="F46">
        <f t="shared" ca="1" si="14"/>
        <v>0.5518912493604331</v>
      </c>
      <c r="G46">
        <f t="shared" ca="1" si="15"/>
        <v>0.54026520825169033</v>
      </c>
      <c r="H46">
        <f t="shared" ca="1" si="8"/>
        <v>0.69215640756862029</v>
      </c>
      <c r="I46">
        <f t="shared" ca="1" si="9"/>
        <v>0.34866404350503466</v>
      </c>
      <c r="J46">
        <v>0.33900000000000002</v>
      </c>
      <c r="K46">
        <v>0.311</v>
      </c>
      <c r="L46">
        <f t="shared" si="10"/>
        <v>0.35000000000000003</v>
      </c>
      <c r="M46">
        <f t="shared" ca="1" si="11"/>
        <v>0.93228168735170658</v>
      </c>
      <c r="N46">
        <f t="shared" ca="1" si="16"/>
        <v>6.7718312648293422E-2</v>
      </c>
      <c r="O46">
        <f t="shared" ca="1" si="17"/>
        <v>19396.795635856906</v>
      </c>
      <c r="P46">
        <f t="shared" ca="1" si="18"/>
        <v>0.64006123914684487</v>
      </c>
      <c r="Q46">
        <f t="shared" ca="1" si="19"/>
        <v>0.35993876085315513</v>
      </c>
      <c r="R46">
        <f t="shared" ca="1" si="20"/>
        <v>28265.359546895106</v>
      </c>
      <c r="S46">
        <f ca="1">(('Benefits Calculations'!$F$12-'Benefits Calculations'!$F$6)*'Sensitivity Analysis'!E46*'Sensitivity Analysis'!J46)+(('Benefits Calculations'!$F$18-'Benefits Calculations'!$F$6)*'Sensitivity Analysis'!K46*'Sensitivity Analysis'!F46)+(('Benefits Calculations'!$F$24-'Benefits Calculations'!$F$6)*'Sensitivity Analysis'!L46*'Sensitivity Analysis'!G46)</f>
        <v>297434.72562607849</v>
      </c>
      <c r="T46">
        <f ca="1">+'Sensitivity Analysis'!S46-'Sensitivity Analysis'!K46*('Sensitivity Analysis'!O46+'Sensitivity Analysis'!O46/(1+'Benefits Calculations'!$C$10))-'Sensitivity Analysis'!L46*('Sensitivity Analysis'!R46+'Sensitivity Analysis'!R46/(1+'Benefits Calculations'!$C$10)+'Sensitivity Analysis'!R46/(1+'Benefits Calculations'!$C$10)^2+'Sensitivity Analysis'!R46/(1+'Benefits Calculations'!$C$10)^3)</f>
        <v>247964.7904135916</v>
      </c>
      <c r="U46">
        <f t="shared" ca="1" si="12"/>
        <v>401139.51974167756</v>
      </c>
      <c r="V46">
        <f ca="1">+'Sensitivity Analysis'!S46*(1+'Sensitivity Analysis'!I46)-'Sensitivity Analysis'!K46*('Sensitivity Analysis'!O46+'Sensitivity Analysis'!O46/(1+'Benefits Calculations'!$C$10))-'Sensitivity Analysis'!L46*('Sensitivity Analysis'!R46+'Sensitivity Analysis'!R46/(1+'Benefits Calculations'!$C$10)+'Sensitivity Analysis'!R46/(1+'Benefits Calculations'!$C$10)^2+'Sensitivity Analysis'!R46/(1+'Benefits Calculations'!$C$10)^3)</f>
        <v>351669.58452919062</v>
      </c>
    </row>
    <row r="47" spans="1:22" x14ac:dyDescent="0.25">
      <c r="E47">
        <f t="shared" ca="1" si="13"/>
        <v>0.34475864712128579</v>
      </c>
      <c r="F47">
        <f t="shared" ca="1" si="14"/>
        <v>0.51079209341241316</v>
      </c>
      <c r="G47">
        <f t="shared" ca="1" si="15"/>
        <v>0.26072436858635806</v>
      </c>
      <c r="H47">
        <f t="shared" ca="1" si="8"/>
        <v>0.8876142030241394</v>
      </c>
      <c r="I47">
        <f t="shared" ca="1" si="9"/>
        <v>0.37928525444763356</v>
      </c>
      <c r="J47">
        <v>0.33900000000000002</v>
      </c>
      <c r="K47">
        <v>0.311</v>
      </c>
      <c r="L47">
        <f t="shared" si="10"/>
        <v>0.35000000000000003</v>
      </c>
      <c r="M47">
        <f t="shared" ca="1" si="11"/>
        <v>0.94435497321616502</v>
      </c>
      <c r="N47">
        <f t="shared" ca="1" si="16"/>
        <v>5.5645026783834983E-2</v>
      </c>
      <c r="O47">
        <f t="shared" ca="1" si="17"/>
        <v>19265.969510229639</v>
      </c>
      <c r="P47">
        <f t="shared" ca="1" si="18"/>
        <v>0.68017789887284963</v>
      </c>
      <c r="Q47">
        <f t="shared" ca="1" si="19"/>
        <v>0.31982210112715037</v>
      </c>
      <c r="R47">
        <f t="shared" ca="1" si="20"/>
        <v>27583.777498150288</v>
      </c>
      <c r="S47">
        <f ca="1">(('Benefits Calculations'!$F$12-'Benefits Calculations'!$F$6)*'Sensitivity Analysis'!E47*'Sensitivity Analysis'!J47)+(('Benefits Calculations'!$F$18-'Benefits Calculations'!$F$6)*'Sensitivity Analysis'!K47*'Sensitivity Analysis'!F47)+(('Benefits Calculations'!$F$24-'Benefits Calculations'!$F$6)*'Sensitivity Analysis'!L47*'Sensitivity Analysis'!G47)</f>
        <v>171132.03192021971</v>
      </c>
      <c r="T47">
        <f ca="1">+'Sensitivity Analysis'!S47-'Sensitivity Analysis'!K47*('Sensitivity Analysis'!O47+'Sensitivity Analysis'!O47/(1+'Benefits Calculations'!$C$10))-'Sensitivity Analysis'!L47*('Sensitivity Analysis'!R47+'Sensitivity Analysis'!R47/(1+'Benefits Calculations'!$C$10)+'Sensitivity Analysis'!R47/(1+'Benefits Calculations'!$C$10)^2+'Sensitivity Analysis'!R47/(1+'Benefits Calculations'!$C$10)^3)</f>
        <v>122648.98930423026</v>
      </c>
      <c r="U47">
        <f t="shared" ca="1" si="12"/>
        <v>236039.88819122079</v>
      </c>
      <c r="V47">
        <f ca="1">+'Sensitivity Analysis'!S47*(1+'Sensitivity Analysis'!I47)-'Sensitivity Analysis'!K47*('Sensitivity Analysis'!O47+'Sensitivity Analysis'!O47/(1+'Benefits Calculations'!$C$10))-'Sensitivity Analysis'!L47*('Sensitivity Analysis'!R47+'Sensitivity Analysis'!R47/(1+'Benefits Calculations'!$C$10)+'Sensitivity Analysis'!R47/(1+'Benefits Calculations'!$C$10)^2+'Sensitivity Analysis'!R47/(1+'Benefits Calculations'!$C$10)^3)</f>
        <v>187556.84557523133</v>
      </c>
    </row>
    <row r="48" spans="1:22" x14ac:dyDescent="0.25">
      <c r="E48">
        <f t="shared" ca="1" si="13"/>
        <v>0.29875013108861714</v>
      </c>
      <c r="F48">
        <f t="shared" ca="1" si="14"/>
        <v>0.62485066862069905</v>
      </c>
      <c r="G48">
        <f t="shared" ca="1" si="15"/>
        <v>0.4228041989208049</v>
      </c>
      <c r="H48">
        <f t="shared" ca="1" si="8"/>
        <v>0.23639804268363507</v>
      </c>
      <c r="I48">
        <f t="shared" ca="1" si="9"/>
        <v>0.25571215909378792</v>
      </c>
      <c r="J48">
        <v>0.33900000000000002</v>
      </c>
      <c r="K48">
        <v>0.311</v>
      </c>
      <c r="L48">
        <f t="shared" si="10"/>
        <v>0.35000000000000003</v>
      </c>
      <c r="M48">
        <f t="shared" ca="1" si="11"/>
        <v>0.9331857029738212</v>
      </c>
      <c r="N48">
        <f t="shared" ca="1" si="16"/>
        <v>6.6814297026178804E-2</v>
      </c>
      <c r="O48">
        <f t="shared" ca="1" si="17"/>
        <v>19386.999722575674</v>
      </c>
      <c r="P48">
        <f t="shared" ca="1" si="18"/>
        <v>0.65323051639230612</v>
      </c>
      <c r="Q48">
        <f t="shared" ca="1" si="19"/>
        <v>0.34676948360769388</v>
      </c>
      <c r="R48">
        <f t="shared" ca="1" si="20"/>
        <v>28041.613526494722</v>
      </c>
      <c r="S48">
        <f ca="1">(('Benefits Calculations'!$F$12-'Benefits Calculations'!$F$6)*'Sensitivity Analysis'!E48*'Sensitivity Analysis'!J48)+(('Benefits Calculations'!$F$18-'Benefits Calculations'!$F$6)*'Sensitivity Analysis'!K48*'Sensitivity Analysis'!F48)+(('Benefits Calculations'!$F$24-'Benefits Calculations'!$F$6)*'Sensitivity Analysis'!L48*'Sensitivity Analysis'!G48)</f>
        <v>229998.66122708021</v>
      </c>
      <c r="T48">
        <f ca="1">+'Sensitivity Analysis'!S48-'Sensitivity Analysis'!K48*('Sensitivity Analysis'!O48+'Sensitivity Analysis'!O48/(1+'Benefits Calculations'!$C$10))-'Sensitivity Analysis'!L48*('Sensitivity Analysis'!R48+'Sensitivity Analysis'!R48/(1+'Benefits Calculations'!$C$10)+'Sensitivity Analysis'!R48/(1+'Benefits Calculations'!$C$10)^2+'Sensitivity Analysis'!R48/(1+'Benefits Calculations'!$C$10)^3)</f>
        <v>180832.42645085361</v>
      </c>
      <c r="U48">
        <f t="shared" ca="1" si="12"/>
        <v>288812.11547813757</v>
      </c>
      <c r="V48">
        <f ca="1">+'Sensitivity Analysis'!S48*(1+'Sensitivity Analysis'!I48)-'Sensitivity Analysis'!K48*('Sensitivity Analysis'!O48+'Sensitivity Analysis'!O48/(1+'Benefits Calculations'!$C$10))-'Sensitivity Analysis'!L48*('Sensitivity Analysis'!R48+'Sensitivity Analysis'!R48/(1+'Benefits Calculations'!$C$10)+'Sensitivity Analysis'!R48/(1+'Benefits Calculations'!$C$10)^2+'Sensitivity Analysis'!R48/(1+'Benefits Calculations'!$C$10)^3)</f>
        <v>239645.88070191097</v>
      </c>
    </row>
    <row r="49" spans="5:22" x14ac:dyDescent="0.25">
      <c r="E49">
        <f t="shared" ca="1" si="13"/>
        <v>0.50896375107099201</v>
      </c>
      <c r="F49">
        <f t="shared" ca="1" si="14"/>
        <v>0.60402109124971326</v>
      </c>
      <c r="G49">
        <f t="shared" ca="1" si="15"/>
        <v>0.54428502014523328</v>
      </c>
      <c r="H49">
        <f t="shared" ca="1" si="8"/>
        <v>0.19753469410610069</v>
      </c>
      <c r="I49">
        <f t="shared" ca="1" si="9"/>
        <v>0.24448564774280812</v>
      </c>
      <c r="J49">
        <v>0.33900000000000002</v>
      </c>
      <c r="K49">
        <v>0.311</v>
      </c>
      <c r="L49">
        <f t="shared" si="10"/>
        <v>0.35000000000000003</v>
      </c>
      <c r="M49">
        <f t="shared" ca="1" si="11"/>
        <v>0.93292812777287548</v>
      </c>
      <c r="N49">
        <f t="shared" ca="1" si="16"/>
        <v>6.7071872227124518E-2</v>
      </c>
      <c r="O49">
        <f t="shared" ca="1" si="17"/>
        <v>19389.790807453119</v>
      </c>
      <c r="P49">
        <f t="shared" ca="1" si="18"/>
        <v>0.50133845836307822</v>
      </c>
      <c r="Q49">
        <f t="shared" ca="1" si="19"/>
        <v>0.49866154163692178</v>
      </c>
      <c r="R49">
        <f t="shared" ca="1" si="20"/>
        <v>30622.259592411301</v>
      </c>
      <c r="S49">
        <f ca="1">(('Benefits Calculations'!$F$12-'Benefits Calculations'!$F$6)*'Sensitivity Analysis'!E49*'Sensitivity Analysis'!J49)+(('Benefits Calculations'!$F$18-'Benefits Calculations'!$F$6)*'Sensitivity Analysis'!K49*'Sensitivity Analysis'!F49)+(('Benefits Calculations'!$F$24-'Benefits Calculations'!$F$6)*'Sensitivity Analysis'!L49*'Sensitivity Analysis'!G49)</f>
        <v>283898.36997612286</v>
      </c>
      <c r="T49">
        <f ca="1">+'Sensitivity Analysis'!S49-'Sensitivity Analysis'!K49*('Sensitivity Analysis'!O49+'Sensitivity Analysis'!O49/(1+'Benefits Calculations'!$C$10))-'Sensitivity Analysis'!L49*('Sensitivity Analysis'!R49+'Sensitivity Analysis'!R49/(1+'Benefits Calculations'!$C$10)+'Sensitivity Analysis'!R49/(1+'Benefits Calculations'!$C$10)^2+'Sensitivity Analysis'!R49/(1+'Benefits Calculations'!$C$10)^3)</f>
        <v>231296.69066709274</v>
      </c>
      <c r="U49">
        <f t="shared" ca="1" si="12"/>
        <v>353307.44685286266</v>
      </c>
      <c r="V49">
        <f ca="1">+'Sensitivity Analysis'!S49*(1+'Sensitivity Analysis'!I49)-'Sensitivity Analysis'!K49*('Sensitivity Analysis'!O49+'Sensitivity Analysis'!O49/(1+'Benefits Calculations'!$C$10))-'Sensitivity Analysis'!L49*('Sensitivity Analysis'!R49+'Sensitivity Analysis'!R49/(1+'Benefits Calculations'!$C$10)+'Sensitivity Analysis'!R49/(1+'Benefits Calculations'!$C$10)^2+'Sensitivity Analysis'!R49/(1+'Benefits Calculations'!$C$10)^3)</f>
        <v>300705.76754383254</v>
      </c>
    </row>
    <row r="50" spans="5:22" x14ac:dyDescent="0.25">
      <c r="E50">
        <f t="shared" ca="1" si="13"/>
        <v>0.83877785206032751</v>
      </c>
      <c r="F50">
        <f t="shared" ca="1" si="14"/>
        <v>0.48092518534395901</v>
      </c>
      <c r="G50">
        <f t="shared" ca="1" si="15"/>
        <v>0.42342866712477278</v>
      </c>
      <c r="H50">
        <f t="shared" ca="1" si="8"/>
        <v>0.70005476274114675</v>
      </c>
      <c r="I50">
        <f t="shared" ca="1" si="9"/>
        <v>0.34993656434007425</v>
      </c>
      <c r="J50">
        <v>0.33900000000000002</v>
      </c>
      <c r="K50">
        <v>0.311</v>
      </c>
      <c r="L50">
        <f t="shared" si="10"/>
        <v>0.35000000000000003</v>
      </c>
      <c r="M50">
        <f t="shared" ca="1" si="11"/>
        <v>0.9541645416883946</v>
      </c>
      <c r="N50">
        <f t="shared" ca="1" si="16"/>
        <v>4.5835458311605404E-2</v>
      </c>
      <c r="O50">
        <f t="shared" ca="1" si="17"/>
        <v>19159.673026264558</v>
      </c>
      <c r="P50">
        <f t="shared" ca="1" si="18"/>
        <v>0.51836771122856229</v>
      </c>
      <c r="Q50">
        <f t="shared" ca="1" si="19"/>
        <v>0.48163228877143771</v>
      </c>
      <c r="R50">
        <f t="shared" ca="1" si="20"/>
        <v>30332.932586226725</v>
      </c>
      <c r="S50">
        <f ca="1">(('Benefits Calculations'!$F$12-'Benefits Calculations'!$F$6)*'Sensitivity Analysis'!E50*'Sensitivity Analysis'!J50)+(('Benefits Calculations'!$F$18-'Benefits Calculations'!$F$6)*'Sensitivity Analysis'!K50*'Sensitivity Analysis'!F50)+(('Benefits Calculations'!$F$24-'Benefits Calculations'!$F$6)*'Sensitivity Analysis'!L50*'Sensitivity Analysis'!G50)</f>
        <v>262404.61173839006</v>
      </c>
      <c r="T50">
        <f ca="1">+'Sensitivity Analysis'!S50-'Sensitivity Analysis'!K50*('Sensitivity Analysis'!O50+'Sensitivity Analysis'!O50/(1+'Benefits Calculations'!$C$10))-'Sensitivity Analysis'!L50*('Sensitivity Analysis'!R50+'Sensitivity Analysis'!R50/(1+'Benefits Calculations'!$C$10)+'Sensitivity Analysis'!R50/(1+'Benefits Calculations'!$C$10)^2+'Sensitivity Analysis'!R50/(1+'Benefits Calculations'!$C$10)^3)</f>
        <v>210328.61624787727</v>
      </c>
      <c r="U50">
        <f t="shared" ca="1" si="12"/>
        <v>354229.5800371134</v>
      </c>
      <c r="V50">
        <f ca="1">+'Sensitivity Analysis'!S50*(1+'Sensitivity Analysis'!I50)-'Sensitivity Analysis'!K50*('Sensitivity Analysis'!O50+'Sensitivity Analysis'!O50/(1+'Benefits Calculations'!$C$10))-'Sensitivity Analysis'!L50*('Sensitivity Analysis'!R50+'Sensitivity Analysis'!R50/(1+'Benefits Calculations'!$C$10)+'Sensitivity Analysis'!R50/(1+'Benefits Calculations'!$C$10)^2+'Sensitivity Analysis'!R50/(1+'Benefits Calculations'!$C$10)^3)</f>
        <v>302153.58454660058</v>
      </c>
    </row>
    <row r="51" spans="5:22" x14ac:dyDescent="0.25">
      <c r="E51">
        <f t="shared" ca="1" si="13"/>
        <v>0.5084058949299759</v>
      </c>
      <c r="F51">
        <f t="shared" ca="1" si="14"/>
        <v>0.56726441134991512</v>
      </c>
      <c r="G51">
        <f t="shared" ca="1" si="15"/>
        <v>0.38056854546547469</v>
      </c>
      <c r="H51">
        <f t="shared" ca="1" si="8"/>
        <v>0.57847152617894737</v>
      </c>
      <c r="I51">
        <f t="shared" ca="1" si="9"/>
        <v>0.3294725643077413</v>
      </c>
      <c r="J51">
        <v>0.33900000000000002</v>
      </c>
      <c r="K51">
        <v>0.311</v>
      </c>
      <c r="L51">
        <f t="shared" si="10"/>
        <v>0.35000000000000003</v>
      </c>
      <c r="M51">
        <f t="shared" ca="1" si="11"/>
        <v>0.93204718079717486</v>
      </c>
      <c r="N51">
        <f t="shared" ca="1" si="16"/>
        <v>6.7952819202825143E-2</v>
      </c>
      <c r="O51">
        <f t="shared" ca="1" si="17"/>
        <v>19399.336748881815</v>
      </c>
      <c r="P51">
        <f t="shared" ca="1" si="18"/>
        <v>0.56325854485101068</v>
      </c>
      <c r="Q51">
        <f t="shared" ca="1" si="19"/>
        <v>0.43674145514898932</v>
      </c>
      <c r="R51">
        <f t="shared" ca="1" si="20"/>
        <v>29570.237322981331</v>
      </c>
      <c r="S51">
        <f ca="1">(('Benefits Calculations'!$F$12-'Benefits Calculations'!$F$6)*'Sensitivity Analysis'!E51*'Sensitivity Analysis'!J51)+(('Benefits Calculations'!$F$18-'Benefits Calculations'!$F$6)*'Sensitivity Analysis'!K51*'Sensitivity Analysis'!F51)+(('Benefits Calculations'!$F$24-'Benefits Calculations'!$F$6)*'Sensitivity Analysis'!L51*'Sensitivity Analysis'!G51)</f>
        <v>229359.78122794762</v>
      </c>
      <c r="T51">
        <f ca="1">+'Sensitivity Analysis'!S51-'Sensitivity Analysis'!K51*('Sensitivity Analysis'!O51+'Sensitivity Analysis'!O51/(1+'Benefits Calculations'!$C$10))-'Sensitivity Analysis'!L51*('Sensitivity Analysis'!R51+'Sensitivity Analysis'!R51/(1+'Benefits Calculations'!$C$10)+'Sensitivity Analysis'!R51/(1+'Benefits Calculations'!$C$10)^2+'Sensitivity Analysis'!R51/(1+'Benefits Calculations'!$C$10)^3)</f>
        <v>178152.05710461203</v>
      </c>
      <c r="U51">
        <f t="shared" ca="1" si="12"/>
        <v>304927.5364981821</v>
      </c>
      <c r="V51">
        <f ca="1">+'Sensitivity Analysis'!S51*(1+'Sensitivity Analysis'!I51)-'Sensitivity Analysis'!K51*('Sensitivity Analysis'!O51+'Sensitivity Analysis'!O51/(1+'Benefits Calculations'!$C$10))-'Sensitivity Analysis'!L51*('Sensitivity Analysis'!R51+'Sensitivity Analysis'!R51/(1+'Benefits Calculations'!$C$10)+'Sensitivity Analysis'!R51/(1+'Benefits Calculations'!$C$10)^2+'Sensitivity Analysis'!R51/(1+'Benefits Calculations'!$C$10)^3)</f>
        <v>253719.81237484652</v>
      </c>
    </row>
    <row r="52" spans="5:22" x14ac:dyDescent="0.25">
      <c r="E52">
        <f t="shared" ca="1" si="13"/>
        <v>0.46251673107607238</v>
      </c>
      <c r="F52">
        <f t="shared" ca="1" si="14"/>
        <v>0.68073574586943308</v>
      </c>
      <c r="G52">
        <f t="shared" ca="1" si="15"/>
        <v>0.47512430336776051</v>
      </c>
      <c r="H52">
        <f t="shared" ca="1" si="8"/>
        <v>0.68634054838533998</v>
      </c>
      <c r="I52">
        <f t="shared" ca="1" si="9"/>
        <v>0.34772239028564333</v>
      </c>
      <c r="J52">
        <v>0.33900000000000002</v>
      </c>
      <c r="K52">
        <v>0.311</v>
      </c>
      <c r="L52">
        <f t="shared" si="10"/>
        <v>0.35000000000000003</v>
      </c>
      <c r="M52">
        <f t="shared" ca="1" si="11"/>
        <v>0.93868786070056265</v>
      </c>
      <c r="N52">
        <f t="shared" ca="1" si="16"/>
        <v>6.1312139299437352E-2</v>
      </c>
      <c r="O52">
        <f t="shared" ca="1" si="17"/>
        <v>19327.378341448704</v>
      </c>
      <c r="P52">
        <f t="shared" ca="1" si="18"/>
        <v>0.62942410403865978</v>
      </c>
      <c r="Q52">
        <f t="shared" ca="1" si="19"/>
        <v>0.37057589596134022</v>
      </c>
      <c r="R52">
        <f t="shared" ca="1" si="20"/>
        <v>28446.084472383169</v>
      </c>
      <c r="S52">
        <f ca="1">(('Benefits Calculations'!$F$12-'Benefits Calculations'!$F$6)*'Sensitivity Analysis'!E52*'Sensitivity Analysis'!J52)+(('Benefits Calculations'!$F$18-'Benefits Calculations'!$F$6)*'Sensitivity Analysis'!K52*'Sensitivity Analysis'!F52)+(('Benefits Calculations'!$F$24-'Benefits Calculations'!$F$6)*'Sensitivity Analysis'!L52*'Sensitivity Analysis'!G52)</f>
        <v>267472.44384937722</v>
      </c>
      <c r="T52">
        <f ca="1">+'Sensitivity Analysis'!S52-'Sensitivity Analysis'!K52*('Sensitivity Analysis'!O52+'Sensitivity Analysis'!O52/(1+'Benefits Calculations'!$C$10))-'Sensitivity Analysis'!L52*('Sensitivity Analysis'!R52+'Sensitivity Analysis'!R52/(1+'Benefits Calculations'!$C$10)+'Sensitivity Analysis'!R52/(1+'Benefits Calculations'!$C$10)^2+'Sensitivity Analysis'!R52/(1+'Benefits Calculations'!$C$10)^3)</f>
        <v>217804.48844266063</v>
      </c>
      <c r="U52">
        <f t="shared" ca="1" si="12"/>
        <v>360478.60136022524</v>
      </c>
      <c r="V52">
        <f ca="1">+'Sensitivity Analysis'!S52*(1+'Sensitivity Analysis'!I52)-'Sensitivity Analysis'!K52*('Sensitivity Analysis'!O52+'Sensitivity Analysis'!O52/(1+'Benefits Calculations'!$C$10))-'Sensitivity Analysis'!L52*('Sensitivity Analysis'!R52+'Sensitivity Analysis'!R52/(1+'Benefits Calculations'!$C$10)+'Sensitivity Analysis'!R52/(1+'Benefits Calculations'!$C$10)^2+'Sensitivity Analysis'!R52/(1+'Benefits Calculations'!$C$10)^3)</f>
        <v>310810.64595350868</v>
      </c>
    </row>
    <row r="53" spans="5:22" x14ac:dyDescent="0.25">
      <c r="E53">
        <f t="shared" ca="1" si="13"/>
        <v>0.55111600208789913</v>
      </c>
      <c r="F53">
        <f t="shared" ca="1" si="14"/>
        <v>0.64375202658541908</v>
      </c>
      <c r="G53">
        <f t="shared" ca="1" si="15"/>
        <v>0.44632322942617042</v>
      </c>
      <c r="H53">
        <f t="shared" ca="1" si="8"/>
        <v>0.54447368052587708</v>
      </c>
      <c r="I53">
        <f t="shared" ca="1" si="9"/>
        <v>0.32337297008415178</v>
      </c>
      <c r="J53">
        <v>0.33900000000000002</v>
      </c>
      <c r="K53">
        <v>0.311</v>
      </c>
      <c r="L53">
        <f t="shared" si="10"/>
        <v>0.35000000000000003</v>
      </c>
      <c r="M53">
        <f t="shared" ca="1" si="11"/>
        <v>0.9463916710617486</v>
      </c>
      <c r="N53">
        <f t="shared" ca="1" si="16"/>
        <v>5.3608328938251404E-2</v>
      </c>
      <c r="O53">
        <f t="shared" ca="1" si="17"/>
        <v>19243.899852374892</v>
      </c>
      <c r="P53">
        <f t="shared" ca="1" si="18"/>
        <v>0.63441167398286213</v>
      </c>
      <c r="Q53">
        <f t="shared" ca="1" si="19"/>
        <v>0.36558832601713787</v>
      </c>
      <c r="R53">
        <f t="shared" ca="1" si="20"/>
        <v>28361.345659031173</v>
      </c>
      <c r="S53">
        <f ca="1">(('Benefits Calculations'!$F$12-'Benefits Calculations'!$F$6)*'Sensitivity Analysis'!E53*'Sensitivity Analysis'!J53)+(('Benefits Calculations'!$F$18-'Benefits Calculations'!$F$6)*'Sensitivity Analysis'!K53*'Sensitivity Analysis'!F53)+(('Benefits Calculations'!$F$24-'Benefits Calculations'!$F$6)*'Sensitivity Analysis'!L53*'Sensitivity Analysis'!G53)</f>
        <v>262362.7298971343</v>
      </c>
      <c r="T53">
        <f ca="1">+'Sensitivity Analysis'!S53-'Sensitivity Analysis'!K53*('Sensitivity Analysis'!O53+'Sensitivity Analysis'!O53/(1+'Benefits Calculations'!$C$10))-'Sensitivity Analysis'!L53*('Sensitivity Analysis'!R53+'Sensitivity Analysis'!R53/(1+'Benefits Calculations'!$C$10)+'Sensitivity Analysis'!R53/(1+'Benefits Calculations'!$C$10)^2+'Sensitivity Analysis'!R53/(1+'Benefits Calculations'!$C$10)^3)</f>
        <v>212858.57134730951</v>
      </c>
      <c r="U53">
        <f t="shared" ca="1" si="12"/>
        <v>347203.74510335666</v>
      </c>
      <c r="V53">
        <f ca="1">+'Sensitivity Analysis'!S53*(1+'Sensitivity Analysis'!I53)-'Sensitivity Analysis'!K53*('Sensitivity Analysis'!O53+'Sensitivity Analysis'!O53/(1+'Benefits Calculations'!$C$10))-'Sensitivity Analysis'!L53*('Sensitivity Analysis'!R53+'Sensitivity Analysis'!R53/(1+'Benefits Calculations'!$C$10)+'Sensitivity Analysis'!R53/(1+'Benefits Calculations'!$C$10)^2+'Sensitivity Analysis'!R53/(1+'Benefits Calculations'!$C$10)^3)</f>
        <v>297699.58655353187</v>
      </c>
    </row>
    <row r="54" spans="5:22" x14ac:dyDescent="0.25">
      <c r="E54">
        <f t="shared" ca="1" si="13"/>
        <v>0.81588159042974628</v>
      </c>
      <c r="F54">
        <f t="shared" ca="1" si="14"/>
        <v>0.44186545983755954</v>
      </c>
      <c r="G54">
        <f t="shared" ca="1" si="15"/>
        <v>0.56783616586293828</v>
      </c>
      <c r="H54">
        <f t="shared" ca="1" si="8"/>
        <v>0.43365899887379145</v>
      </c>
      <c r="I54">
        <f t="shared" ca="1" si="9"/>
        <v>0.30203870803754551</v>
      </c>
      <c r="J54">
        <v>0.33900000000000002</v>
      </c>
      <c r="K54">
        <v>0.311</v>
      </c>
      <c r="L54">
        <f t="shared" si="10"/>
        <v>0.35000000000000003</v>
      </c>
      <c r="M54">
        <f t="shared" ca="1" si="11"/>
        <v>0.92725304288242305</v>
      </c>
      <c r="N54">
        <f t="shared" ca="1" si="16"/>
        <v>7.2746957117576949E-2</v>
      </c>
      <c r="O54">
        <f t="shared" ca="1" si="17"/>
        <v>19451.286027326063</v>
      </c>
      <c r="P54">
        <f t="shared" ca="1" si="18"/>
        <v>0.63614965445096083</v>
      </c>
      <c r="Q54">
        <f t="shared" ca="1" si="19"/>
        <v>0.36385034554903917</v>
      </c>
      <c r="R54">
        <f t="shared" ca="1" si="20"/>
        <v>28331.817370878176</v>
      </c>
      <c r="S54">
        <f ca="1">(('Benefits Calculations'!$F$12-'Benefits Calculations'!$F$6)*'Sensitivity Analysis'!E54*'Sensitivity Analysis'!J54)+(('Benefits Calculations'!$F$18-'Benefits Calculations'!$F$6)*'Sensitivity Analysis'!K54*'Sensitivity Analysis'!F54)+(('Benefits Calculations'!$F$24-'Benefits Calculations'!$F$6)*'Sensitivity Analysis'!L54*'Sensitivity Analysis'!G54)</f>
        <v>300004.77985788428</v>
      </c>
      <c r="T54">
        <f ca="1">+'Sensitivity Analysis'!S54-'Sensitivity Analysis'!K54*('Sensitivity Analysis'!O54+'Sensitivity Analysis'!O54/(1+'Benefits Calculations'!$C$10))-'Sensitivity Analysis'!L54*('Sensitivity Analysis'!R54+'Sensitivity Analysis'!R54/(1+'Benefits Calculations'!$C$10)+'Sensitivity Analysis'!R54/(1+'Benefits Calculations'!$C$10)^2+'Sensitivity Analysis'!R54/(1+'Benefits Calculations'!$C$10)^3)</f>
        <v>250413.0977098853</v>
      </c>
      <c r="U54">
        <f t="shared" ca="1" si="12"/>
        <v>390617.83597124793</v>
      </c>
      <c r="V54">
        <f ca="1">+'Sensitivity Analysis'!S54*(1+'Sensitivity Analysis'!I54)-'Sensitivity Analysis'!K54*('Sensitivity Analysis'!O54+'Sensitivity Analysis'!O54/(1+'Benefits Calculations'!$C$10))-'Sensitivity Analysis'!L54*('Sensitivity Analysis'!R54+'Sensitivity Analysis'!R54/(1+'Benefits Calculations'!$C$10)+'Sensitivity Analysis'!R54/(1+'Benefits Calculations'!$C$10)^2+'Sensitivity Analysis'!R54/(1+'Benefits Calculations'!$C$10)^3)</f>
        <v>341026.15382324893</v>
      </c>
    </row>
    <row r="55" spans="5:22" x14ac:dyDescent="0.25">
      <c r="E55">
        <f t="shared" ca="1" si="13"/>
        <v>0.26742182231738598</v>
      </c>
      <c r="F55">
        <f t="shared" ca="1" si="14"/>
        <v>0.46428331206111423</v>
      </c>
      <c r="G55">
        <f t="shared" ca="1" si="15"/>
        <v>0.41311658987101363</v>
      </c>
      <c r="H55">
        <f t="shared" ca="1" si="8"/>
        <v>0.49855872846730331</v>
      </c>
      <c r="I55">
        <f t="shared" ca="1" si="9"/>
        <v>0.31482447708336864</v>
      </c>
      <c r="J55">
        <v>0.33900000000000002</v>
      </c>
      <c r="K55">
        <v>0.311</v>
      </c>
      <c r="L55">
        <f t="shared" si="10"/>
        <v>0.35000000000000003</v>
      </c>
      <c r="M55">
        <f t="shared" ca="1" si="11"/>
        <v>0.9298348746370857</v>
      </c>
      <c r="N55">
        <f t="shared" ca="1" si="16"/>
        <v>7.0165125362914305E-2</v>
      </c>
      <c r="O55">
        <f t="shared" ca="1" si="17"/>
        <v>19423.309298432541</v>
      </c>
      <c r="P55">
        <f t="shared" ca="1" si="18"/>
        <v>0.52804143512038593</v>
      </c>
      <c r="Q55">
        <f t="shared" ca="1" si="19"/>
        <v>0.47195856487961407</v>
      </c>
      <c r="R55">
        <f t="shared" ca="1" si="20"/>
        <v>30168.576017304644</v>
      </c>
      <c r="S55">
        <f ca="1">(('Benefits Calculations'!$F$12-'Benefits Calculations'!$F$6)*'Sensitivity Analysis'!E55*'Sensitivity Analysis'!J55)+(('Benefits Calculations'!$F$18-'Benefits Calculations'!$F$6)*'Sensitivity Analysis'!K55*'Sensitivity Analysis'!F55)+(('Benefits Calculations'!$F$24-'Benefits Calculations'!$F$6)*'Sensitivity Analysis'!L55*'Sensitivity Analysis'!G55)</f>
        <v>205357.6522506316</v>
      </c>
      <c r="T55">
        <f ca="1">+'Sensitivity Analysis'!S55-'Sensitivity Analysis'!K55*('Sensitivity Analysis'!O55+'Sensitivity Analysis'!O55/(1+'Benefits Calculations'!$C$10))-'Sensitivity Analysis'!L55*('Sensitivity Analysis'!R55+'Sensitivity Analysis'!R55/(1+'Benefits Calculations'!$C$10)+'Sensitivity Analysis'!R55/(1+'Benefits Calculations'!$C$10)^2+'Sensitivity Analysis'!R55/(1+'Benefits Calculations'!$C$10)^3)</f>
        <v>153339.13604097083</v>
      </c>
      <c r="U55">
        <f t="shared" ca="1" si="12"/>
        <v>270009.26773550495</v>
      </c>
      <c r="V55">
        <f ca="1">+'Sensitivity Analysis'!S55*(1+'Sensitivity Analysis'!I55)-'Sensitivity Analysis'!K55*('Sensitivity Analysis'!O55+'Sensitivity Analysis'!O55/(1+'Benefits Calculations'!$C$10))-'Sensitivity Analysis'!L55*('Sensitivity Analysis'!R55+'Sensitivity Analysis'!R55/(1+'Benefits Calculations'!$C$10)+'Sensitivity Analysis'!R55/(1+'Benefits Calculations'!$C$10)^2+'Sensitivity Analysis'!R55/(1+'Benefits Calculations'!$C$10)^3)</f>
        <v>217990.75152584419</v>
      </c>
    </row>
    <row r="56" spans="5:22" x14ac:dyDescent="0.25">
      <c r="E56">
        <f t="shared" ca="1" si="13"/>
        <v>0.70779029858812992</v>
      </c>
      <c r="F56">
        <f t="shared" ca="1" si="14"/>
        <v>0.90786516010535312</v>
      </c>
      <c r="G56">
        <f t="shared" ca="1" si="15"/>
        <v>0.23636099301610056</v>
      </c>
      <c r="H56">
        <f t="shared" ca="1" si="8"/>
        <v>0.95678653545366599</v>
      </c>
      <c r="I56">
        <f t="shared" ca="1" si="9"/>
        <v>0.39475324571240045</v>
      </c>
      <c r="J56">
        <v>0.33900000000000002</v>
      </c>
      <c r="K56">
        <v>0.311</v>
      </c>
      <c r="L56">
        <f t="shared" si="10"/>
        <v>0.35000000000000003</v>
      </c>
      <c r="M56">
        <f t="shared" ca="1" si="11"/>
        <v>0.92365545000417781</v>
      </c>
      <c r="N56">
        <f t="shared" ca="1" si="16"/>
        <v>7.6344549995822186E-2</v>
      </c>
      <c r="O56">
        <f t="shared" ca="1" si="17"/>
        <v>19490.26954375473</v>
      </c>
      <c r="P56">
        <f t="shared" ca="1" si="18"/>
        <v>0.53663713441134697</v>
      </c>
      <c r="Q56">
        <f t="shared" ca="1" si="19"/>
        <v>0.46336286558865303</v>
      </c>
      <c r="R56">
        <f t="shared" ca="1" si="20"/>
        <v>30022.535086351214</v>
      </c>
      <c r="S56">
        <f ca="1">(('Benefits Calculations'!$F$12-'Benefits Calculations'!$F$6)*'Sensitivity Analysis'!E56*'Sensitivity Analysis'!J56)+(('Benefits Calculations'!$F$18-'Benefits Calculations'!$F$6)*'Sensitivity Analysis'!K56*'Sensitivity Analysis'!F56)+(('Benefits Calculations'!$F$24-'Benefits Calculations'!$F$6)*'Sensitivity Analysis'!L56*'Sensitivity Analysis'!G56)</f>
        <v>243214.49061736104</v>
      </c>
      <c r="T56">
        <f ca="1">+'Sensitivity Analysis'!S56-'Sensitivity Analysis'!K56*('Sensitivity Analysis'!O56+'Sensitivity Analysis'!O56/(1+'Benefits Calculations'!$C$10))-'Sensitivity Analysis'!L56*('Sensitivity Analysis'!R56+'Sensitivity Analysis'!R56/(1+'Benefits Calculations'!$C$10)+'Sensitivity Analysis'!R56/(1+'Benefits Calculations'!$C$10)^2+'Sensitivity Analysis'!R56/(1+'Benefits Calculations'!$C$10)^3)</f>
        <v>191349.34746120765</v>
      </c>
      <c r="U56">
        <f t="shared" ca="1" si="12"/>
        <v>339224.20019285247</v>
      </c>
      <c r="V56">
        <f ca="1">+'Sensitivity Analysis'!S56*(1+'Sensitivity Analysis'!I56)-'Sensitivity Analysis'!K56*('Sensitivity Analysis'!O56+'Sensitivity Analysis'!O56/(1+'Benefits Calculations'!$C$10))-'Sensitivity Analysis'!L56*('Sensitivity Analysis'!R56+'Sensitivity Analysis'!R56/(1+'Benefits Calculations'!$C$10)+'Sensitivity Analysis'!R56/(1+'Benefits Calculations'!$C$10)^2+'Sensitivity Analysis'!R56/(1+'Benefits Calculations'!$C$10)^3)</f>
        <v>287359.05703669915</v>
      </c>
    </row>
    <row r="57" spans="5:22" x14ac:dyDescent="0.25">
      <c r="E57">
        <f t="shared" ca="1" si="13"/>
        <v>0.6603902485608566</v>
      </c>
      <c r="F57">
        <f t="shared" ca="1" si="14"/>
        <v>0.60670820239803724</v>
      </c>
      <c r="G57">
        <f t="shared" ca="1" si="15"/>
        <v>0.33018181625502974</v>
      </c>
      <c r="H57">
        <f t="shared" ca="1" si="8"/>
        <v>0.57062985517540765</v>
      </c>
      <c r="I57">
        <f t="shared" ca="1" si="9"/>
        <v>0.32808193613121428</v>
      </c>
      <c r="J57">
        <v>0.33900000000000002</v>
      </c>
      <c r="K57">
        <v>0.311</v>
      </c>
      <c r="L57">
        <f t="shared" si="10"/>
        <v>0.35000000000000003</v>
      </c>
      <c r="M57">
        <f t="shared" ca="1" si="11"/>
        <v>0.93390020986176014</v>
      </c>
      <c r="N57">
        <f t="shared" ca="1" si="16"/>
        <v>6.6099790138239856E-2</v>
      </c>
      <c r="O57">
        <f t="shared" ca="1" si="17"/>
        <v>19379.257325937968</v>
      </c>
      <c r="P57">
        <f t="shared" ca="1" si="18"/>
        <v>0.51132466700284629</v>
      </c>
      <c r="Q57">
        <f t="shared" ca="1" si="19"/>
        <v>0.48867533299715371</v>
      </c>
      <c r="R57">
        <f t="shared" ca="1" si="20"/>
        <v>30452.593907621642</v>
      </c>
      <c r="S57">
        <f ca="1">(('Benefits Calculations'!$F$12-'Benefits Calculations'!$F$6)*'Sensitivity Analysis'!E57*'Sensitivity Analysis'!J57)+(('Benefits Calculations'!$F$18-'Benefits Calculations'!$F$6)*'Sensitivity Analysis'!K57*'Sensitivity Analysis'!F57)+(('Benefits Calculations'!$F$24-'Benefits Calculations'!$F$6)*'Sensitivity Analysis'!L57*'Sensitivity Analysis'!G57)</f>
        <v>232355.68082490191</v>
      </c>
      <c r="T57">
        <f ca="1">+'Sensitivity Analysis'!S57-'Sensitivity Analysis'!K57*('Sensitivity Analysis'!O57+'Sensitivity Analysis'!O57/(1+'Benefits Calculations'!$C$10))-'Sensitivity Analysis'!L57*('Sensitivity Analysis'!R57+'Sensitivity Analysis'!R57/(1+'Benefits Calculations'!$C$10)+'Sensitivity Analysis'!R57/(1+'Benefits Calculations'!$C$10)^2+'Sensitivity Analysis'!R57/(1+'Benefits Calculations'!$C$10)^3)</f>
        <v>179986.19513130689</v>
      </c>
      <c r="U57">
        <f t="shared" ca="1" si="12"/>
        <v>308587.38246102224</v>
      </c>
      <c r="V57">
        <f ca="1">+'Sensitivity Analysis'!S57*(1+'Sensitivity Analysis'!I57)-'Sensitivity Analysis'!K57*('Sensitivity Analysis'!O57+'Sensitivity Analysis'!O57/(1+'Benefits Calculations'!$C$10))-'Sensitivity Analysis'!L57*('Sensitivity Analysis'!R57+'Sensitivity Analysis'!R57/(1+'Benefits Calculations'!$C$10)+'Sensitivity Analysis'!R57/(1+'Benefits Calculations'!$C$10)^2+'Sensitivity Analysis'!R57/(1+'Benefits Calculations'!$C$10)^3)</f>
        <v>256217.89676742724</v>
      </c>
    </row>
    <row r="58" spans="5:22" x14ac:dyDescent="0.25">
      <c r="E58">
        <f t="shared" ca="1" si="13"/>
        <v>0.57452642446616398</v>
      </c>
      <c r="F58">
        <f t="shared" ca="1" si="14"/>
        <v>0.59596715653521004</v>
      </c>
      <c r="G58">
        <f t="shared" ca="1" si="15"/>
        <v>0.59421814887875923</v>
      </c>
      <c r="H58">
        <f t="shared" ca="1" si="8"/>
        <v>0.39891139574714862</v>
      </c>
      <c r="I58">
        <f t="shared" ca="1" si="9"/>
        <v>0.29479788316591338</v>
      </c>
      <c r="J58">
        <v>0.33900000000000002</v>
      </c>
      <c r="K58">
        <v>0.311</v>
      </c>
      <c r="L58">
        <f t="shared" si="10"/>
        <v>0.35000000000000003</v>
      </c>
      <c r="M58">
        <f t="shared" ca="1" si="11"/>
        <v>0.94430978041812019</v>
      </c>
      <c r="N58">
        <f t="shared" ca="1" si="16"/>
        <v>5.5690219581879807E-2</v>
      </c>
      <c r="O58">
        <f t="shared" ca="1" si="17"/>
        <v>19266.459219389249</v>
      </c>
      <c r="P58">
        <f t="shared" ca="1" si="18"/>
        <v>0.57510882407087616</v>
      </c>
      <c r="Q58">
        <f t="shared" ca="1" si="19"/>
        <v>0.42489117592912384</v>
      </c>
      <c r="R58">
        <f t="shared" ca="1" si="20"/>
        <v>29368.901079035815</v>
      </c>
      <c r="S58">
        <f ca="1">(('Benefits Calculations'!$F$12-'Benefits Calculations'!$F$6)*'Sensitivity Analysis'!E58*'Sensitivity Analysis'!J58)+(('Benefits Calculations'!$F$18-'Benefits Calculations'!$F$6)*'Sensitivity Analysis'!K58*'Sensitivity Analysis'!F58)+(('Benefits Calculations'!$F$24-'Benefits Calculations'!$F$6)*'Sensitivity Analysis'!L58*'Sensitivity Analysis'!G58)</f>
        <v>304218.09495299438</v>
      </c>
      <c r="T58">
        <f ca="1">+'Sensitivity Analysis'!S58-'Sensitivity Analysis'!K58*('Sensitivity Analysis'!O58+'Sensitivity Analysis'!O58/(1+'Benefits Calculations'!$C$10))-'Sensitivity Analysis'!L58*('Sensitivity Analysis'!R58+'Sensitivity Analysis'!R58/(1+'Benefits Calculations'!$C$10)+'Sensitivity Analysis'!R58/(1+'Benefits Calculations'!$C$10)^2+'Sensitivity Analysis'!R58/(1+'Benefits Calculations'!$C$10)^3)</f>
        <v>253359.51575092549</v>
      </c>
      <c r="U58">
        <f t="shared" ca="1" si="12"/>
        <v>393900.9453659039</v>
      </c>
      <c r="V58">
        <f ca="1">+'Sensitivity Analysis'!S58*(1+'Sensitivity Analysis'!I58)-'Sensitivity Analysis'!K58*('Sensitivity Analysis'!O58+'Sensitivity Analysis'!O58/(1+'Benefits Calculations'!$C$10))-'Sensitivity Analysis'!L58*('Sensitivity Analysis'!R58+'Sensitivity Analysis'!R58/(1+'Benefits Calculations'!$C$10)+'Sensitivity Analysis'!R58/(1+'Benefits Calculations'!$C$10)^2+'Sensitivity Analysis'!R58/(1+'Benefits Calculations'!$C$10)^3)</f>
        <v>343042.36616383499</v>
      </c>
    </row>
    <row r="59" spans="5:22" x14ac:dyDescent="0.25">
      <c r="E59">
        <f t="shared" ca="1" si="13"/>
        <v>0.32484864526868212</v>
      </c>
      <c r="F59">
        <f t="shared" ca="1" si="14"/>
        <v>0.39850869850155202</v>
      </c>
      <c r="G59">
        <f t="shared" ca="1" si="15"/>
        <v>0.18002874586788997</v>
      </c>
      <c r="H59">
        <f t="shared" ca="1" si="8"/>
        <v>0.26956424386774125</v>
      </c>
      <c r="I59">
        <f t="shared" ca="1" si="9"/>
        <v>0.26458064237400902</v>
      </c>
      <c r="J59">
        <v>0.33900000000000002</v>
      </c>
      <c r="K59">
        <v>0.311</v>
      </c>
      <c r="L59">
        <f t="shared" si="10"/>
        <v>0.35000000000000003</v>
      </c>
      <c r="M59">
        <f t="shared" ca="1" si="11"/>
        <v>0.9342082959401008</v>
      </c>
      <c r="N59">
        <f t="shared" ca="1" si="16"/>
        <v>6.5791704059899203E-2</v>
      </c>
      <c r="O59">
        <f t="shared" ca="1" si="17"/>
        <v>19375.918905193066</v>
      </c>
      <c r="P59">
        <f t="shared" ca="1" si="18"/>
        <v>0.64188518280080464</v>
      </c>
      <c r="Q59">
        <f t="shared" ca="1" si="19"/>
        <v>0.35811481719919536</v>
      </c>
      <c r="R59">
        <f t="shared" ca="1" si="20"/>
        <v>28234.370744214328</v>
      </c>
      <c r="S59">
        <f ca="1">(('Benefits Calculations'!$F$12-'Benefits Calculations'!$F$6)*'Sensitivity Analysis'!E59*'Sensitivity Analysis'!J59)+(('Benefits Calculations'!$F$18-'Benefits Calculations'!$F$6)*'Sensitivity Analysis'!K59*'Sensitivity Analysis'!F59)+(('Benefits Calculations'!$F$24-'Benefits Calculations'!$F$6)*'Sensitivity Analysis'!L59*'Sensitivity Analysis'!G59)</f>
        <v>131425.70019161911</v>
      </c>
      <c r="T59">
        <f ca="1">+'Sensitivity Analysis'!S59-'Sensitivity Analysis'!K59*('Sensitivity Analysis'!O59+'Sensitivity Analysis'!O59/(1+'Benefits Calculations'!$C$10))-'Sensitivity Analysis'!L59*('Sensitivity Analysis'!R59+'Sensitivity Analysis'!R59/(1+'Benefits Calculations'!$C$10)+'Sensitivity Analysis'!R59/(1+'Benefits Calculations'!$C$10)^2+'Sensitivity Analysis'!R59/(1+'Benefits Calculations'!$C$10)^3)</f>
        <v>82009.763609337853</v>
      </c>
      <c r="U59">
        <f t="shared" ca="1" si="12"/>
        <v>166198.39637277162</v>
      </c>
      <c r="V59">
        <f ca="1">+'Sensitivity Analysis'!S59*(1+'Sensitivity Analysis'!I59)-'Sensitivity Analysis'!K59*('Sensitivity Analysis'!O59+'Sensitivity Analysis'!O59/(1+'Benefits Calculations'!$C$10))-'Sensitivity Analysis'!L59*('Sensitivity Analysis'!R59+'Sensitivity Analysis'!R59/(1+'Benefits Calculations'!$C$10)+'Sensitivity Analysis'!R59/(1+'Benefits Calculations'!$C$10)^2+'Sensitivity Analysis'!R59/(1+'Benefits Calculations'!$C$10)^3)</f>
        <v>116782.45979049035</v>
      </c>
    </row>
    <row r="60" spans="5:22" x14ac:dyDescent="0.25">
      <c r="E60">
        <f t="shared" ca="1" si="13"/>
        <v>0.58054730759975537</v>
      </c>
      <c r="F60">
        <f t="shared" ca="1" si="14"/>
        <v>0.41703411595578183</v>
      </c>
      <c r="G60">
        <f t="shared" ca="1" si="15"/>
        <v>0.35170033752170055</v>
      </c>
      <c r="H60">
        <f t="shared" ca="1" si="8"/>
        <v>0.94412821660367396</v>
      </c>
      <c r="I60">
        <f t="shared" ca="1" si="9"/>
        <v>0.39129270467118488</v>
      </c>
      <c r="J60">
        <v>0.33900000000000002</v>
      </c>
      <c r="K60">
        <v>0.311</v>
      </c>
      <c r="L60">
        <f t="shared" si="10"/>
        <v>0.35000000000000003</v>
      </c>
      <c r="M60">
        <f t="shared" ca="1" si="11"/>
        <v>0.95231568240725573</v>
      </c>
      <c r="N60">
        <f t="shared" ca="1" si="16"/>
        <v>4.7684317592744274E-2</v>
      </c>
      <c r="O60">
        <f t="shared" ca="1" si="17"/>
        <v>19179.707265434976</v>
      </c>
      <c r="P60">
        <f t="shared" ca="1" si="18"/>
        <v>0.59279361440871237</v>
      </c>
      <c r="Q60">
        <f t="shared" ca="1" si="19"/>
        <v>0.40720638559128763</v>
      </c>
      <c r="R60">
        <f t="shared" ca="1" si="20"/>
        <v>29068.436491195978</v>
      </c>
      <c r="S60">
        <f ca="1">(('Benefits Calculations'!$F$12-'Benefits Calculations'!$F$6)*'Sensitivity Analysis'!E60*'Sensitivity Analysis'!J60)+(('Benefits Calculations'!$F$18-'Benefits Calculations'!$F$6)*'Sensitivity Analysis'!K60*'Sensitivity Analysis'!F60)+(('Benefits Calculations'!$F$24-'Benefits Calculations'!$F$6)*'Sensitivity Analysis'!L60*'Sensitivity Analysis'!G60)</f>
        <v>209457.05486273731</v>
      </c>
      <c r="T60">
        <f ca="1">+'Sensitivity Analysis'!S60-'Sensitivity Analysis'!K60*('Sensitivity Analysis'!O60+'Sensitivity Analysis'!O60/(1+'Benefits Calculations'!$C$10))-'Sensitivity Analysis'!L60*('Sensitivity Analysis'!R60+'Sensitivity Analysis'!R60/(1+'Benefits Calculations'!$C$10)+'Sensitivity Analysis'!R60/(1+'Benefits Calculations'!$C$10)^2+'Sensitivity Analysis'!R60/(1+'Benefits Calculations'!$C$10)^3)</f>
        <v>159051.31306469641</v>
      </c>
      <c r="U60">
        <f t="shared" ca="1" si="12"/>
        <v>291416.07237243856</v>
      </c>
      <c r="V60">
        <f ca="1">+'Sensitivity Analysis'!S60*(1+'Sensitivity Analysis'!I60)-'Sensitivity Analysis'!K60*('Sensitivity Analysis'!O60+'Sensitivity Analysis'!O60/(1+'Benefits Calculations'!$C$10))-'Sensitivity Analysis'!L60*('Sensitivity Analysis'!R60+'Sensitivity Analysis'!R60/(1+'Benefits Calculations'!$C$10)+'Sensitivity Analysis'!R60/(1+'Benefits Calculations'!$C$10)^2+'Sensitivity Analysis'!R60/(1+'Benefits Calculations'!$C$10)^3)</f>
        <v>241010.33057439764</v>
      </c>
    </row>
    <row r="61" spans="5:22" x14ac:dyDescent="0.25">
      <c r="E61">
        <f t="shared" ca="1" si="13"/>
        <v>0.39191985162081844</v>
      </c>
      <c r="F61">
        <f t="shared" ca="1" si="14"/>
        <v>0.62197117853054373</v>
      </c>
      <c r="G61">
        <f t="shared" ca="1" si="15"/>
        <v>0.34965784203984207</v>
      </c>
      <c r="H61">
        <f t="shared" ca="1" si="8"/>
        <v>0.29827855735614761</v>
      </c>
      <c r="I61">
        <f t="shared" ca="1" si="9"/>
        <v>0.27182670987567475</v>
      </c>
      <c r="J61">
        <v>0.33900000000000002</v>
      </c>
      <c r="K61">
        <v>0.311</v>
      </c>
      <c r="L61">
        <f t="shared" si="10"/>
        <v>0.35000000000000003</v>
      </c>
      <c r="M61">
        <f t="shared" ca="1" si="11"/>
        <v>0.93819945012683892</v>
      </c>
      <c r="N61">
        <f t="shared" ca="1" si="16"/>
        <v>6.1800549873161081E-2</v>
      </c>
      <c r="O61">
        <f t="shared" ca="1" si="17"/>
        <v>19332.670758425575</v>
      </c>
      <c r="P61">
        <f t="shared" ca="1" si="18"/>
        <v>0.57659198010286417</v>
      </c>
      <c r="Q61">
        <f t="shared" ca="1" si="19"/>
        <v>0.42340801989713583</v>
      </c>
      <c r="R61">
        <f t="shared" ca="1" si="20"/>
        <v>29343.702258052341</v>
      </c>
      <c r="S61">
        <f ca="1">(('Benefits Calculations'!$F$12-'Benefits Calculations'!$F$6)*'Sensitivity Analysis'!E61*'Sensitivity Analysis'!J61)+(('Benefits Calculations'!$F$18-'Benefits Calculations'!$F$6)*'Sensitivity Analysis'!K61*'Sensitivity Analysis'!F61)+(('Benefits Calculations'!$F$24-'Benefits Calculations'!$F$6)*'Sensitivity Analysis'!L61*'Sensitivity Analysis'!G61)</f>
        <v>215710.87164625261</v>
      </c>
      <c r="T61">
        <f ca="1">+'Sensitivity Analysis'!S61-'Sensitivity Analysis'!K61*('Sensitivity Analysis'!O61+'Sensitivity Analysis'!O61/(1+'Benefits Calculations'!$C$10))-'Sensitivity Analysis'!L61*('Sensitivity Analysis'!R61+'Sensitivity Analysis'!R61/(1+'Benefits Calculations'!$C$10)+'Sensitivity Analysis'!R61/(1+'Benefits Calculations'!$C$10)^2+'Sensitivity Analysis'!R61/(1+'Benefits Calculations'!$C$10)^3)</f>
        <v>164845.33407698598</v>
      </c>
      <c r="U61">
        <f t="shared" ca="1" si="12"/>
        <v>274346.84817026742</v>
      </c>
      <c r="V61">
        <f ca="1">+'Sensitivity Analysis'!S61*(1+'Sensitivity Analysis'!I61)-'Sensitivity Analysis'!K61*('Sensitivity Analysis'!O61+'Sensitivity Analysis'!O61/(1+'Benefits Calculations'!$C$10))-'Sensitivity Analysis'!L61*('Sensitivity Analysis'!R61+'Sensitivity Analysis'!R61/(1+'Benefits Calculations'!$C$10)+'Sensitivity Analysis'!R61/(1+'Benefits Calculations'!$C$10)^2+'Sensitivity Analysis'!R61/(1+'Benefits Calculations'!$C$10)^3)</f>
        <v>223481.31060100082</v>
      </c>
    </row>
    <row r="62" spans="5:22" x14ac:dyDescent="0.25">
      <c r="E62">
        <f t="shared" ca="1" si="13"/>
        <v>0.31075009485892108</v>
      </c>
      <c r="F62">
        <f t="shared" ca="1" si="14"/>
        <v>0.60462946296469189</v>
      </c>
      <c r="G62">
        <f t="shared" ca="1" si="15"/>
        <v>0.35894294836359097</v>
      </c>
      <c r="H62">
        <f t="shared" ca="1" si="8"/>
        <v>0.4981428989159794</v>
      </c>
      <c r="I62">
        <f t="shared" ca="1" si="9"/>
        <v>0.31474529775241444</v>
      </c>
      <c r="J62">
        <v>0.33900000000000002</v>
      </c>
      <c r="K62">
        <v>0.311</v>
      </c>
      <c r="L62">
        <f t="shared" si="10"/>
        <v>0.35000000000000003</v>
      </c>
      <c r="M62">
        <f t="shared" ca="1" si="11"/>
        <v>0.96114811861154859</v>
      </c>
      <c r="N62">
        <f t="shared" ca="1" si="16"/>
        <v>3.8851881388451415E-2</v>
      </c>
      <c r="O62">
        <f t="shared" ca="1" si="17"/>
        <v>19083.998986725259</v>
      </c>
      <c r="P62">
        <f t="shared" ca="1" si="18"/>
        <v>0.58293597822291021</v>
      </c>
      <c r="Q62">
        <f t="shared" ca="1" si="19"/>
        <v>0.41706402177708979</v>
      </c>
      <c r="R62">
        <f t="shared" ca="1" si="20"/>
        <v>29235.917729992754</v>
      </c>
      <c r="S62">
        <f ca="1">(('Benefits Calculations'!$F$12-'Benefits Calculations'!$F$6)*'Sensitivity Analysis'!E62*'Sensitivity Analysis'!J62)+(('Benefits Calculations'!$F$18-'Benefits Calculations'!$F$6)*'Sensitivity Analysis'!K62*'Sensitivity Analysis'!F62)+(('Benefits Calculations'!$F$24-'Benefits Calculations'!$F$6)*'Sensitivity Analysis'!L62*'Sensitivity Analysis'!G62)</f>
        <v>209145.48432203394</v>
      </c>
      <c r="T62">
        <f ca="1">+'Sensitivity Analysis'!S62-'Sensitivity Analysis'!K62*('Sensitivity Analysis'!O62+'Sensitivity Analysis'!O62/(1+'Benefits Calculations'!$C$10))-'Sensitivity Analysis'!L62*('Sensitivity Analysis'!R62+'Sensitivity Analysis'!R62/(1+'Benefits Calculations'!$C$10)+'Sensitivity Analysis'!R62/(1+'Benefits Calculations'!$C$10)^2+'Sensitivity Analysis'!R62/(1+'Benefits Calculations'!$C$10)^3)</f>
        <v>158575.42051331146</v>
      </c>
      <c r="U62">
        <f t="shared" ca="1" si="12"/>
        <v>274973.04205854546</v>
      </c>
      <c r="V62">
        <f ca="1">+'Sensitivity Analysis'!S62*(1+'Sensitivity Analysis'!I62)-'Sensitivity Analysis'!K62*('Sensitivity Analysis'!O62+'Sensitivity Analysis'!O62/(1+'Benefits Calculations'!$C$10))-'Sensitivity Analysis'!L62*('Sensitivity Analysis'!R62+'Sensitivity Analysis'!R62/(1+'Benefits Calculations'!$C$10)+'Sensitivity Analysis'!R62/(1+'Benefits Calculations'!$C$10)^2+'Sensitivity Analysis'!R62/(1+'Benefits Calculations'!$C$10)^3)</f>
        <v>224402.97824982295</v>
      </c>
    </row>
    <row r="63" spans="5:22" x14ac:dyDescent="0.25">
      <c r="E63">
        <f t="shared" ca="1" si="13"/>
        <v>0.56908484827236894</v>
      </c>
      <c r="F63">
        <f t="shared" ca="1" si="14"/>
        <v>0.54305848027001546</v>
      </c>
      <c r="G63">
        <f t="shared" ca="1" si="15"/>
        <v>0.4351594051646776</v>
      </c>
      <c r="H63">
        <f t="shared" ca="1" si="8"/>
        <v>0.33148023480999911</v>
      </c>
      <c r="I63">
        <f t="shared" ca="1" si="9"/>
        <v>0.27978286071426861</v>
      </c>
      <c r="J63">
        <v>0.33900000000000002</v>
      </c>
      <c r="K63">
        <v>0.311</v>
      </c>
      <c r="L63">
        <f t="shared" si="10"/>
        <v>0.35000000000000003</v>
      </c>
      <c r="M63">
        <f t="shared" ca="1" si="11"/>
        <v>0.94384833339907537</v>
      </c>
      <c r="N63">
        <f t="shared" ca="1" si="16"/>
        <v>5.6151666600924632E-2</v>
      </c>
      <c r="O63">
        <f t="shared" ca="1" si="17"/>
        <v>19271.45945928762</v>
      </c>
      <c r="P63">
        <f t="shared" ca="1" si="18"/>
        <v>0.48044591348463694</v>
      </c>
      <c r="Q63">
        <f t="shared" ca="1" si="19"/>
        <v>0.51955408651536306</v>
      </c>
      <c r="R63">
        <f t="shared" ca="1" si="20"/>
        <v>30977.223929896019</v>
      </c>
      <c r="S63">
        <f ca="1">(('Benefits Calculations'!$F$12-'Benefits Calculations'!$F$6)*'Sensitivity Analysis'!E63*'Sensitivity Analysis'!J63)+(('Benefits Calculations'!$F$18-'Benefits Calculations'!$F$6)*'Sensitivity Analysis'!K63*'Sensitivity Analysis'!F63)+(('Benefits Calculations'!$F$24-'Benefits Calculations'!$F$6)*'Sensitivity Analysis'!L63*'Sensitivity Analysis'!G63)</f>
        <v>248769.59110440378</v>
      </c>
      <c r="T63">
        <f ca="1">+'Sensitivity Analysis'!S63-'Sensitivity Analysis'!K63*('Sensitivity Analysis'!O63+'Sensitivity Analysis'!O63/(1+'Benefits Calculations'!$C$10))-'Sensitivity Analysis'!L63*('Sensitivity Analysis'!R63+'Sensitivity Analysis'!R63/(1+'Benefits Calculations'!$C$10)+'Sensitivity Analysis'!R63/(1+'Benefits Calculations'!$C$10)^2+'Sensitivity Analysis'!R63/(1+'Benefits Calculations'!$C$10)^3)</f>
        <v>195767.96347070468</v>
      </c>
      <c r="U63">
        <f t="shared" ca="1" si="12"/>
        <v>318371.05896231276</v>
      </c>
      <c r="V63">
        <f ca="1">+'Sensitivity Analysis'!S63*(1+'Sensitivity Analysis'!I63)-'Sensitivity Analysis'!K63*('Sensitivity Analysis'!O63+'Sensitivity Analysis'!O63/(1+'Benefits Calculations'!$C$10))-'Sensitivity Analysis'!L63*('Sensitivity Analysis'!R63+'Sensitivity Analysis'!R63/(1+'Benefits Calculations'!$C$10)+'Sensitivity Analysis'!R63/(1+'Benefits Calculations'!$C$10)^2+'Sensitivity Analysis'!R63/(1+'Benefits Calculations'!$C$10)^3)</f>
        <v>265369.4313286136</v>
      </c>
    </row>
    <row r="64" spans="5:22" x14ac:dyDescent="0.25">
      <c r="E64">
        <f t="shared" ca="1" si="13"/>
        <v>0.76971003834062124</v>
      </c>
      <c r="F64">
        <f t="shared" ca="1" si="14"/>
        <v>0.32931530354679567</v>
      </c>
      <c r="G64">
        <f t="shared" ca="1" si="15"/>
        <v>0.47972266035971622</v>
      </c>
      <c r="H64">
        <f t="shared" ca="1" si="8"/>
        <v>5.7726613048013631E-3</v>
      </c>
      <c r="I64">
        <f t="shared" ca="1" si="9"/>
        <v>0.14542594173605022</v>
      </c>
      <c r="J64">
        <v>0.33900000000000002</v>
      </c>
      <c r="K64">
        <v>0.311</v>
      </c>
      <c r="L64">
        <f t="shared" si="10"/>
        <v>0.35000000000000003</v>
      </c>
      <c r="M64">
        <f t="shared" ca="1" si="11"/>
        <v>0.92993421803200349</v>
      </c>
      <c r="N64">
        <f t="shared" ca="1" si="16"/>
        <v>7.006578196799651E-2</v>
      </c>
      <c r="O64">
        <f t="shared" ca="1" si="17"/>
        <v>19422.232813405211</v>
      </c>
      <c r="P64">
        <f t="shared" ca="1" si="18"/>
        <v>0.63992005748169423</v>
      </c>
      <c r="Q64">
        <f t="shared" ca="1" si="19"/>
        <v>0.36007994251830577</v>
      </c>
      <c r="R64">
        <f t="shared" ca="1" si="20"/>
        <v>28267.758223386016</v>
      </c>
      <c r="S64">
        <f ca="1">(('Benefits Calculations'!$F$12-'Benefits Calculations'!$F$6)*'Sensitivity Analysis'!E64*'Sensitivity Analysis'!J64)+(('Benefits Calculations'!$F$18-'Benefits Calculations'!$F$6)*'Sensitivity Analysis'!K64*'Sensitivity Analysis'!F64)+(('Benefits Calculations'!$F$24-'Benefits Calculations'!$F$6)*'Sensitivity Analysis'!L64*'Sensitivity Analysis'!G64)</f>
        <v>255606.47886935822</v>
      </c>
      <c r="T64">
        <f ca="1">+'Sensitivity Analysis'!S64-'Sensitivity Analysis'!K64*('Sensitivity Analysis'!O64+'Sensitivity Analysis'!O64/(1+'Benefits Calculations'!$C$10))-'Sensitivity Analysis'!L64*('Sensitivity Analysis'!R64+'Sensitivity Analysis'!R64/(1+'Benefits Calculations'!$C$10)+'Sensitivity Analysis'!R64/(1+'Benefits Calculations'!$C$10)^2+'Sensitivity Analysis'!R64/(1+'Benefits Calculations'!$C$10)^3)</f>
        <v>206117.79763885913</v>
      </c>
      <c r="U64">
        <f t="shared" ca="1" si="12"/>
        <v>292778.29177277046</v>
      </c>
      <c r="V64">
        <f ca="1">+'Sensitivity Analysis'!S64*(1+'Sensitivity Analysis'!I64)-'Sensitivity Analysis'!K64*('Sensitivity Analysis'!O64+'Sensitivity Analysis'!O64/(1+'Benefits Calculations'!$C$10))-'Sensitivity Analysis'!L64*('Sensitivity Analysis'!R64+'Sensitivity Analysis'!R64/(1+'Benefits Calculations'!$C$10)+'Sensitivity Analysis'!R64/(1+'Benefits Calculations'!$C$10)^2+'Sensitivity Analysis'!R64/(1+'Benefits Calculations'!$C$10)^3)</f>
        <v>243289.61054227134</v>
      </c>
    </row>
    <row r="65" spans="5:22" x14ac:dyDescent="0.25">
      <c r="E65">
        <f t="shared" ca="1" si="13"/>
        <v>0.35883489918636158</v>
      </c>
      <c r="F65">
        <f t="shared" ca="1" si="14"/>
        <v>0.52774079817530273</v>
      </c>
      <c r="G65">
        <f t="shared" ca="1" si="15"/>
        <v>0.50325340980547184</v>
      </c>
      <c r="H65">
        <f t="shared" ca="1" si="8"/>
        <v>0.87322413474963423</v>
      </c>
      <c r="I65">
        <f t="shared" ca="1" si="9"/>
        <v>0.37675715073630212</v>
      </c>
      <c r="J65">
        <v>0.33900000000000002</v>
      </c>
      <c r="K65">
        <v>0.311</v>
      </c>
      <c r="L65">
        <f t="shared" si="10"/>
        <v>0.35000000000000003</v>
      </c>
      <c r="M65">
        <f t="shared" ca="1" si="11"/>
        <v>0.92443424800411533</v>
      </c>
      <c r="N65">
        <f t="shared" ca="1" si="16"/>
        <v>7.5565751995884667E-2</v>
      </c>
      <c r="O65">
        <f t="shared" ca="1" si="17"/>
        <v>19481.830488627409</v>
      </c>
      <c r="P65">
        <f t="shared" ca="1" si="18"/>
        <v>0.51348416902244287</v>
      </c>
      <c r="Q65">
        <f t="shared" ca="1" si="19"/>
        <v>0.48651583097755713</v>
      </c>
      <c r="R65">
        <f t="shared" ca="1" si="20"/>
        <v>30415.903968308696</v>
      </c>
      <c r="S65">
        <f ca="1">(('Benefits Calculations'!$F$12-'Benefits Calculations'!$F$6)*'Sensitivity Analysis'!E65*'Sensitivity Analysis'!J65)+(('Benefits Calculations'!$F$18-'Benefits Calculations'!$F$6)*'Sensitivity Analysis'!K65*'Sensitivity Analysis'!F65)+(('Benefits Calculations'!$F$24-'Benefits Calculations'!$F$6)*'Sensitivity Analysis'!L65*'Sensitivity Analysis'!G65)</f>
        <v>248733.10357162441</v>
      </c>
      <c r="T65">
        <f ca="1">+'Sensitivity Analysis'!S65-'Sensitivity Analysis'!K65*('Sensitivity Analysis'!O65+'Sensitivity Analysis'!O65/(1+'Benefits Calculations'!$C$10))-'Sensitivity Analysis'!L65*('Sensitivity Analysis'!R65+'Sensitivity Analysis'!R65/(1+'Benefits Calculations'!$C$10)+'Sensitivity Analysis'!R65/(1+'Benefits Calculations'!$C$10)^2+'Sensitivity Analysis'!R65/(1+'Benefits Calculations'!$C$10)^3)</f>
        <v>196349.71476391546</v>
      </c>
      <c r="U65">
        <f t="shared" ca="1" si="12"/>
        <v>342445.07896706712</v>
      </c>
      <c r="V65">
        <f ca="1">+'Sensitivity Analysis'!S65*(1+'Sensitivity Analysis'!I65)-'Sensitivity Analysis'!K65*('Sensitivity Analysis'!O65+'Sensitivity Analysis'!O65/(1+'Benefits Calculations'!$C$10))-'Sensitivity Analysis'!L65*('Sensitivity Analysis'!R65+'Sensitivity Analysis'!R65/(1+'Benefits Calculations'!$C$10)+'Sensitivity Analysis'!R65/(1+'Benefits Calculations'!$C$10)^2+'Sensitivity Analysis'!R65/(1+'Benefits Calculations'!$C$10)^3)</f>
        <v>290061.6901593582</v>
      </c>
    </row>
    <row r="66" spans="5:22" x14ac:dyDescent="0.25">
      <c r="E66">
        <f t="shared" ca="1" si="13"/>
        <v>0.55990224926459875</v>
      </c>
      <c r="F66">
        <f t="shared" ca="1" si="14"/>
        <v>0.72831842470504315</v>
      </c>
      <c r="G66">
        <f t="shared" ca="1" si="15"/>
        <v>0.30368056166082108</v>
      </c>
      <c r="H66">
        <f t="shared" ca="1" si="8"/>
        <v>0.86245724255316891</v>
      </c>
      <c r="I66">
        <f t="shared" ca="1" si="9"/>
        <v>0.37495828963792827</v>
      </c>
      <c r="J66">
        <v>0.33900000000000002</v>
      </c>
      <c r="K66">
        <v>0.311</v>
      </c>
      <c r="L66">
        <f t="shared" si="10"/>
        <v>0.35000000000000003</v>
      </c>
      <c r="M66">
        <f t="shared" ca="1" si="11"/>
        <v>0.94070164991866612</v>
      </c>
      <c r="N66">
        <f t="shared" ca="1" si="16"/>
        <v>5.9298350081333884E-2</v>
      </c>
      <c r="O66">
        <f t="shared" ca="1" si="17"/>
        <v>19305.556921481337</v>
      </c>
      <c r="P66">
        <f t="shared" ca="1" si="18"/>
        <v>0.59570134835330391</v>
      </c>
      <c r="Q66">
        <f t="shared" ca="1" si="19"/>
        <v>0.40429865164669609</v>
      </c>
      <c r="R66">
        <f t="shared" ca="1" si="20"/>
        <v>29019.03409147737</v>
      </c>
      <c r="S66">
        <f ca="1">(('Benefits Calculations'!$F$12-'Benefits Calculations'!$F$6)*'Sensitivity Analysis'!E66*'Sensitivity Analysis'!J66)+(('Benefits Calculations'!$F$18-'Benefits Calculations'!$F$6)*'Sensitivity Analysis'!K66*'Sensitivity Analysis'!F66)+(('Benefits Calculations'!$F$24-'Benefits Calculations'!$F$6)*'Sensitivity Analysis'!L66*'Sensitivity Analysis'!G66)</f>
        <v>229355.86848548055</v>
      </c>
      <c r="T66">
        <f ca="1">+'Sensitivity Analysis'!S66-'Sensitivity Analysis'!K66*('Sensitivity Analysis'!O66+'Sensitivity Analysis'!O66/(1+'Benefits Calculations'!$C$10))-'Sensitivity Analysis'!L66*('Sensitivity Analysis'!R66+'Sensitivity Analysis'!R66/(1+'Benefits Calculations'!$C$10)+'Sensitivity Analysis'!R66/(1+'Benefits Calculations'!$C$10)^2+'Sensitivity Analysis'!R66/(1+'Benefits Calculations'!$C$10)^3)</f>
        <v>178938.9052470607</v>
      </c>
      <c r="U66">
        <f t="shared" ca="1" si="12"/>
        <v>315354.75265121792</v>
      </c>
      <c r="V66">
        <f ca="1">+'Sensitivity Analysis'!S66*(1+'Sensitivity Analysis'!I66)-'Sensitivity Analysis'!K66*('Sensitivity Analysis'!O66+'Sensitivity Analysis'!O66/(1+'Benefits Calculations'!$C$10))-'Sensitivity Analysis'!L66*('Sensitivity Analysis'!R66+'Sensitivity Analysis'!R66/(1+'Benefits Calculations'!$C$10)+'Sensitivity Analysis'!R66/(1+'Benefits Calculations'!$C$10)^2+'Sensitivity Analysis'!R66/(1+'Benefits Calculations'!$C$10)^3)</f>
        <v>264937.78941279807</v>
      </c>
    </row>
    <row r="67" spans="5:22" x14ac:dyDescent="0.25">
      <c r="E67">
        <f t="shared" ca="1" si="13"/>
        <v>0.4858191832237635</v>
      </c>
      <c r="F67">
        <f t="shared" ca="1" si="14"/>
        <v>0.6428369072847554</v>
      </c>
      <c r="G67">
        <f t="shared" ca="1" si="15"/>
        <v>0.33433258827988888</v>
      </c>
      <c r="H67">
        <f t="shared" ca="1" si="8"/>
        <v>7.9290855034377161E-2</v>
      </c>
      <c r="I67">
        <f t="shared" ca="1" si="9"/>
        <v>0.20070169448308017</v>
      </c>
      <c r="J67">
        <v>0.33900000000000002</v>
      </c>
      <c r="K67">
        <v>0.311</v>
      </c>
      <c r="L67">
        <f t="shared" si="10"/>
        <v>0.35000000000000003</v>
      </c>
      <c r="M67">
        <f t="shared" ca="1" si="11"/>
        <v>0.95078432423703407</v>
      </c>
      <c r="N67">
        <f t="shared" ca="1" si="16"/>
        <v>4.9215675762965927E-2</v>
      </c>
      <c r="O67">
        <f t="shared" ca="1" si="17"/>
        <v>19196.301062567498</v>
      </c>
      <c r="P67">
        <f t="shared" ca="1" si="18"/>
        <v>0.57898385422744192</v>
      </c>
      <c r="Q67">
        <f t="shared" ca="1" si="19"/>
        <v>0.42101614577255808</v>
      </c>
      <c r="R67">
        <f t="shared" ca="1" si="20"/>
        <v>29303.064316675758</v>
      </c>
      <c r="S67">
        <f ca="1">(('Benefits Calculations'!$F$12-'Benefits Calculations'!$F$6)*'Sensitivity Analysis'!E67*'Sensitivity Analysis'!J67)+(('Benefits Calculations'!$F$18-'Benefits Calculations'!$F$6)*'Sensitivity Analysis'!K67*'Sensitivity Analysis'!F67)+(('Benefits Calculations'!$F$24-'Benefits Calculations'!$F$6)*'Sensitivity Analysis'!L67*'Sensitivity Analysis'!G67)</f>
        <v>221995.20243443752</v>
      </c>
      <c r="T67">
        <f ca="1">+'Sensitivity Analysis'!S67-'Sensitivity Analysis'!K67*('Sensitivity Analysis'!O67+'Sensitivity Analysis'!O67/(1+'Benefits Calculations'!$C$10))-'Sensitivity Analysis'!L67*('Sensitivity Analysis'!R67+'Sensitivity Analysis'!R67/(1+'Benefits Calculations'!$C$10)+'Sensitivity Analysis'!R67/(1+'Benefits Calculations'!$C$10)^2+'Sensitivity Analysis'!R67/(1+'Benefits Calculations'!$C$10)^3)</f>
        <v>171267.12437368819</v>
      </c>
      <c r="U67">
        <f t="shared" ca="1" si="12"/>
        <v>266550.01573014352</v>
      </c>
      <c r="V67">
        <f ca="1">+'Sensitivity Analysis'!S67*(1+'Sensitivity Analysis'!I67)-'Sensitivity Analysis'!K67*('Sensitivity Analysis'!O67+'Sensitivity Analysis'!O67/(1+'Benefits Calculations'!$C$10))-'Sensitivity Analysis'!L67*('Sensitivity Analysis'!R67+'Sensitivity Analysis'!R67/(1+'Benefits Calculations'!$C$10)+'Sensitivity Analysis'!R67/(1+'Benefits Calculations'!$C$10)^2+'Sensitivity Analysis'!R67/(1+'Benefits Calculations'!$C$10)^3)</f>
        <v>215821.93766939419</v>
      </c>
    </row>
    <row r="68" spans="5:22" x14ac:dyDescent="0.25">
      <c r="E68">
        <f t="shared" ca="1" si="13"/>
        <v>0.35618877980970093</v>
      </c>
      <c r="F68">
        <f t="shared" ca="1" si="14"/>
        <v>0.51565620278121305</v>
      </c>
      <c r="G68">
        <f t="shared" ca="1" si="15"/>
        <v>0.50347225517568583</v>
      </c>
      <c r="H68">
        <f t="shared" ca="1" si="8"/>
        <v>0.92953634999632595</v>
      </c>
      <c r="I68">
        <f t="shared" ca="1" si="9"/>
        <v>0.38776122152509196</v>
      </c>
      <c r="J68">
        <v>0.33900000000000002</v>
      </c>
      <c r="K68">
        <v>0.311</v>
      </c>
      <c r="L68">
        <f t="shared" si="10"/>
        <v>0.35000000000000003</v>
      </c>
      <c r="M68">
        <f t="shared" ca="1" si="11"/>
        <v>0.92718435442918545</v>
      </c>
      <c r="N68">
        <f t="shared" ca="1" si="16"/>
        <v>7.2815645570814547E-2</v>
      </c>
      <c r="O68">
        <f t="shared" ca="1" si="17"/>
        <v>19452.030335405347</v>
      </c>
      <c r="P68">
        <f t="shared" ca="1" si="18"/>
        <v>0.54810627061847361</v>
      </c>
      <c r="Q68">
        <f t="shared" ca="1" si="19"/>
        <v>0.45189372938152639</v>
      </c>
      <c r="R68">
        <f t="shared" ca="1" si="20"/>
        <v>29827.674462192135</v>
      </c>
      <c r="S68">
        <f ca="1">(('Benefits Calculations'!$F$12-'Benefits Calculations'!$F$6)*'Sensitivity Analysis'!E68*'Sensitivity Analysis'!J68)+(('Benefits Calculations'!$F$18-'Benefits Calculations'!$F$6)*'Sensitivity Analysis'!K68*'Sensitivity Analysis'!F68)+(('Benefits Calculations'!$F$24-'Benefits Calculations'!$F$6)*'Sensitivity Analysis'!L68*'Sensitivity Analysis'!G68)</f>
        <v>247142.91571000917</v>
      </c>
      <c r="T68">
        <f ca="1">+'Sensitivity Analysis'!S68-'Sensitivity Analysis'!K68*('Sensitivity Analysis'!O68+'Sensitivity Analysis'!O68/(1+'Benefits Calculations'!$C$10))-'Sensitivity Analysis'!L68*('Sensitivity Analysis'!R68+'Sensitivity Analysis'!R68/(1+'Benefits Calculations'!$C$10)+'Sensitivity Analysis'!R68/(1+'Benefits Calculations'!$C$10)^2+'Sensitivity Analysis'!R68/(1+'Benefits Calculations'!$C$10)^3)</f>
        <v>195560.43145742925</v>
      </c>
      <c r="U68">
        <f t="shared" ca="1" si="12"/>
        <v>342975.35459699511</v>
      </c>
      <c r="V68">
        <f ca="1">+'Sensitivity Analysis'!S68*(1+'Sensitivity Analysis'!I68)-'Sensitivity Analysis'!K68*('Sensitivity Analysis'!O68+'Sensitivity Analysis'!O68/(1+'Benefits Calculations'!$C$10))-'Sensitivity Analysis'!L68*('Sensitivity Analysis'!R68+'Sensitivity Analysis'!R68/(1+'Benefits Calculations'!$C$10)+'Sensitivity Analysis'!R68/(1+'Benefits Calculations'!$C$10)^2+'Sensitivity Analysis'!R68/(1+'Benefits Calculations'!$C$10)^3)</f>
        <v>291392.87034441519</v>
      </c>
    </row>
    <row r="69" spans="5:22" x14ac:dyDescent="0.25">
      <c r="E69">
        <f t="shared" ca="1" si="13"/>
        <v>0.53613588946426149</v>
      </c>
      <c r="F69">
        <f t="shared" ca="1" si="14"/>
        <v>0.48046924107114558</v>
      </c>
      <c r="G69">
        <f t="shared" ca="1" si="15"/>
        <v>0.30210469135493706</v>
      </c>
      <c r="H69">
        <f t="shared" ca="1" si="8"/>
        <v>0.71122248344688777</v>
      </c>
      <c r="I69">
        <f t="shared" ca="1" si="9"/>
        <v>0.35172363130279077</v>
      </c>
      <c r="J69">
        <v>0.33900000000000002</v>
      </c>
      <c r="K69">
        <v>0.311</v>
      </c>
      <c r="L69">
        <f t="shared" si="10"/>
        <v>0.35000000000000003</v>
      </c>
      <c r="M69">
        <f t="shared" ca="1" si="11"/>
        <v>0.94363458952551182</v>
      </c>
      <c r="N69">
        <f t="shared" ca="1" si="16"/>
        <v>5.6365410474488176E-2</v>
      </c>
      <c r="O69">
        <f t="shared" ca="1" si="17"/>
        <v>19273.775587901553</v>
      </c>
      <c r="P69">
        <f t="shared" ca="1" si="18"/>
        <v>0.62598644818997151</v>
      </c>
      <c r="Q69">
        <f t="shared" ca="1" si="19"/>
        <v>0.37401355181002849</v>
      </c>
      <c r="R69">
        <f t="shared" ca="1" si="20"/>
        <v>28504.490245252382</v>
      </c>
      <c r="S69">
        <f ca="1">(('Benefits Calculations'!$F$12-'Benefits Calculations'!$F$6)*'Sensitivity Analysis'!E69*'Sensitivity Analysis'!J69)+(('Benefits Calculations'!$F$18-'Benefits Calculations'!$F$6)*'Sensitivity Analysis'!K69*'Sensitivity Analysis'!F69)+(('Benefits Calculations'!$F$24-'Benefits Calculations'!$F$6)*'Sensitivity Analysis'!L69*'Sensitivity Analysis'!G69)</f>
        <v>197655.98660525089</v>
      </c>
      <c r="T69">
        <f ca="1">+'Sensitivity Analysis'!S69-'Sensitivity Analysis'!K69*('Sensitivity Analysis'!O69+'Sensitivity Analysis'!O69/(1+'Benefits Calculations'!$C$10))-'Sensitivity Analysis'!L69*('Sensitivity Analysis'!R69+'Sensitivity Analysis'!R69/(1+'Benefits Calculations'!$C$10)+'Sensitivity Analysis'!R69/(1+'Benefits Calculations'!$C$10)^2+'Sensitivity Analysis'!R69/(1+'Benefits Calculations'!$C$10)^3)</f>
        <v>147943.0952348882</v>
      </c>
      <c r="U69">
        <f t="shared" ca="1" si="12"/>
        <v>267176.2679627855</v>
      </c>
      <c r="V69">
        <f ca="1">+'Sensitivity Analysis'!S69*(1+'Sensitivity Analysis'!I69)-'Sensitivity Analysis'!K69*('Sensitivity Analysis'!O69+'Sensitivity Analysis'!O69/(1+'Benefits Calculations'!$C$10))-'Sensitivity Analysis'!L69*('Sensitivity Analysis'!R69+'Sensitivity Analysis'!R69/(1+'Benefits Calculations'!$C$10)+'Sensitivity Analysis'!R69/(1+'Benefits Calculations'!$C$10)^2+'Sensitivity Analysis'!R69/(1+'Benefits Calculations'!$C$10)^3)</f>
        <v>217463.37659242281</v>
      </c>
    </row>
    <row r="70" spans="5:22" x14ac:dyDescent="0.25">
      <c r="E70">
        <f t="shared" ca="1" si="13"/>
        <v>0.26890696116234158</v>
      </c>
      <c r="F70">
        <f t="shared" ca="1" si="14"/>
        <v>0.61585127881725432</v>
      </c>
      <c r="G70">
        <f t="shared" ca="1" si="15"/>
        <v>0.37833127359567659</v>
      </c>
      <c r="H70">
        <f t="shared" ca="1" si="8"/>
        <v>0.76163733342387308</v>
      </c>
      <c r="I70">
        <f t="shared" ca="1" si="9"/>
        <v>0.35962169182155862</v>
      </c>
      <c r="J70">
        <v>0.33900000000000002</v>
      </c>
      <c r="K70">
        <v>0.311</v>
      </c>
      <c r="L70">
        <f t="shared" si="10"/>
        <v>0.35000000000000003</v>
      </c>
      <c r="M70">
        <f t="shared" ca="1" si="11"/>
        <v>0.9540643402875677</v>
      </c>
      <c r="N70">
        <f t="shared" ca="1" si="16"/>
        <v>4.5935659712432297E-2</v>
      </c>
      <c r="O70">
        <f t="shared" ca="1" si="17"/>
        <v>19160.758808643917</v>
      </c>
      <c r="P70">
        <f t="shared" ca="1" si="18"/>
        <v>0.64216695341979479</v>
      </c>
      <c r="Q70">
        <f t="shared" ca="1" si="19"/>
        <v>0.35783304658020521</v>
      </c>
      <c r="R70">
        <f t="shared" ca="1" si="20"/>
        <v>28229.583461397684</v>
      </c>
      <c r="S70">
        <f ca="1">(('Benefits Calculations'!$F$12-'Benefits Calculations'!$F$6)*'Sensitivity Analysis'!E70*'Sensitivity Analysis'!J70)+(('Benefits Calculations'!$F$18-'Benefits Calculations'!$F$6)*'Sensitivity Analysis'!K70*'Sensitivity Analysis'!F70)+(('Benefits Calculations'!$F$24-'Benefits Calculations'!$F$6)*'Sensitivity Analysis'!L70*'Sensitivity Analysis'!G70)</f>
        <v>212600.07634675852</v>
      </c>
      <c r="T70">
        <f ca="1">+'Sensitivity Analysis'!S70-'Sensitivity Analysis'!K70*('Sensitivity Analysis'!O70+'Sensitivity Analysis'!O70/(1+'Benefits Calculations'!$C$10))-'Sensitivity Analysis'!L70*('Sensitivity Analysis'!R70+'Sensitivity Analysis'!R70/(1+'Benefits Calculations'!$C$10)+'Sensitivity Analysis'!R70/(1+'Benefits Calculations'!$C$10)^2+'Sensitivity Analysis'!R70/(1+'Benefits Calculations'!$C$10)^3)</f>
        <v>163322.07635453227</v>
      </c>
      <c r="U70">
        <f t="shared" ca="1" si="12"/>
        <v>289055.67548397236</v>
      </c>
      <c r="V70">
        <f ca="1">+'Sensitivity Analysis'!S70*(1+'Sensitivity Analysis'!I70)-'Sensitivity Analysis'!K70*('Sensitivity Analysis'!O70+'Sensitivity Analysis'!O70/(1+'Benefits Calculations'!$C$10))-'Sensitivity Analysis'!L70*('Sensitivity Analysis'!R70+'Sensitivity Analysis'!R70/(1+'Benefits Calculations'!$C$10)+'Sensitivity Analysis'!R70/(1+'Benefits Calculations'!$C$10)^2+'Sensitivity Analysis'!R70/(1+'Benefits Calculations'!$C$10)^3)</f>
        <v>239777.67549174611</v>
      </c>
    </row>
    <row r="71" spans="5:22" x14ac:dyDescent="0.25">
      <c r="E71">
        <f t="shared" ca="1" si="13"/>
        <v>0.84279542702913224</v>
      </c>
      <c r="F71">
        <f t="shared" ca="1" si="14"/>
        <v>0.79778265765316458</v>
      </c>
      <c r="G71">
        <f t="shared" ca="1" si="15"/>
        <v>0.4178360802089382</v>
      </c>
      <c r="H71">
        <f t="shared" ref="H71:H134" ca="1" si="21">+RAND()</f>
        <v>0.51385737427830402</v>
      </c>
      <c r="I71">
        <f t="shared" ref="I71:I134" ca="1" si="22">+IF(H71&lt;(0.37-0.125)/(0.42-0.125), 0.125+SQRT(H71*(0.37-0.125)*(0.42-0.125)),0.42-SQRT((1-H71)*(0.42-0.37)*(0.42-0.125)))</f>
        <v>0.31771492346459429</v>
      </c>
      <c r="J71">
        <v>0.33900000000000002</v>
      </c>
      <c r="K71">
        <v>0.311</v>
      </c>
      <c r="L71">
        <f t="shared" ref="L71:L134" si="23">1-J71-K71</f>
        <v>0.35000000000000003</v>
      </c>
      <c r="M71">
        <f t="shared" ref="M71:M134" ca="1" si="24">0.9425+0.04*(RAND()-0.5)</f>
        <v>0.94905111640895867</v>
      </c>
      <c r="N71">
        <f t="shared" ca="1" si="16"/>
        <v>5.0948883591041327E-2</v>
      </c>
      <c r="O71">
        <f t="shared" ca="1" si="17"/>
        <v>19215.082102592522</v>
      </c>
      <c r="P71">
        <f t="shared" ca="1" si="18"/>
        <v>0.78301441229285085</v>
      </c>
      <c r="Q71">
        <f t="shared" ca="1" si="19"/>
        <v>0.21698558770714915</v>
      </c>
      <c r="R71">
        <f t="shared" ca="1" si="20"/>
        <v>25836.585135144465</v>
      </c>
      <c r="S71">
        <f ca="1">(('Benefits Calculations'!$F$12-'Benefits Calculations'!$F$6)*'Sensitivity Analysis'!E71*'Sensitivity Analysis'!J71)+(('Benefits Calculations'!$F$18-'Benefits Calculations'!$F$6)*'Sensitivity Analysis'!K71*'Sensitivity Analysis'!F71)+(('Benefits Calculations'!$F$24-'Benefits Calculations'!$F$6)*'Sensitivity Analysis'!L71*'Sensitivity Analysis'!G71)</f>
        <v>298202.4214783702</v>
      </c>
      <c r="T71">
        <f ca="1">+'Sensitivity Analysis'!S71-'Sensitivity Analysis'!K71*('Sensitivity Analysis'!O71+'Sensitivity Analysis'!O71/(1+'Benefits Calculations'!$C$10))-'Sensitivity Analysis'!L71*('Sensitivity Analysis'!R71+'Sensitivity Analysis'!R71/(1+'Benefits Calculations'!$C$10)+'Sensitivity Analysis'!R71/(1+'Benefits Calculations'!$C$10)^2+'Sensitivity Analysis'!R71/(1+'Benefits Calculations'!$C$10)^3)</f>
        <v>252075.26253672619</v>
      </c>
      <c r="U71">
        <f t="shared" ref="U71:U134" ca="1" si="25">S71*(1+I71)</f>
        <v>392945.78099532722</v>
      </c>
      <c r="V71">
        <f ca="1">+'Sensitivity Analysis'!S71*(1+'Sensitivity Analysis'!I71)-'Sensitivity Analysis'!K71*('Sensitivity Analysis'!O71+'Sensitivity Analysis'!O71/(1+'Benefits Calculations'!$C$10))-'Sensitivity Analysis'!L71*('Sensitivity Analysis'!R71+'Sensitivity Analysis'!R71/(1+'Benefits Calculations'!$C$10)+'Sensitivity Analysis'!R71/(1+'Benefits Calculations'!$C$10)^2+'Sensitivity Analysis'!R71/(1+'Benefits Calculations'!$C$10)^3)</f>
        <v>346818.62205368321</v>
      </c>
    </row>
    <row r="72" spans="5:22" x14ac:dyDescent="0.25">
      <c r="E72">
        <f t="shared" ca="1" si="13"/>
        <v>0.71640218296359826</v>
      </c>
      <c r="F72">
        <f t="shared" ca="1" si="14"/>
        <v>0.90770937140609131</v>
      </c>
      <c r="G72">
        <f t="shared" ca="1" si="15"/>
        <v>0.25827797729338908</v>
      </c>
      <c r="H72">
        <f t="shared" ca="1" si="21"/>
        <v>0.74172461442876125</v>
      </c>
      <c r="I72">
        <f t="shared" ca="1" si="22"/>
        <v>0.35653433116460009</v>
      </c>
      <c r="J72">
        <v>0.33900000000000002</v>
      </c>
      <c r="K72">
        <v>0.311</v>
      </c>
      <c r="L72">
        <f t="shared" si="23"/>
        <v>0.35000000000000003</v>
      </c>
      <c r="M72">
        <f t="shared" ca="1" si="24"/>
        <v>0.95362310197688338</v>
      </c>
      <c r="N72">
        <f t="shared" ca="1" si="16"/>
        <v>4.6376898023116619E-2</v>
      </c>
      <c r="O72">
        <f t="shared" ca="1" si="17"/>
        <v>19165.54006697849</v>
      </c>
      <c r="P72">
        <f t="shared" ca="1" si="18"/>
        <v>0.77276152472129678</v>
      </c>
      <c r="Q72">
        <f t="shared" ca="1" si="19"/>
        <v>0.22723847527870322</v>
      </c>
      <c r="R72">
        <f t="shared" ca="1" si="20"/>
        <v>26010.781694985166</v>
      </c>
      <c r="S72">
        <f ca="1">(('Benefits Calculations'!$F$12-'Benefits Calculations'!$F$6)*'Sensitivity Analysis'!E72*'Sensitivity Analysis'!J72)+(('Benefits Calculations'!$F$18-'Benefits Calculations'!$F$6)*'Sensitivity Analysis'!K72*'Sensitivity Analysis'!F72)+(('Benefits Calculations'!$F$24-'Benefits Calculations'!$F$6)*'Sensitivity Analysis'!L72*'Sensitivity Analysis'!G72)</f>
        <v>250696.53740549664</v>
      </c>
      <c r="T72">
        <f ca="1">+'Sensitivity Analysis'!S72-'Sensitivity Analysis'!K72*('Sensitivity Analysis'!O72+'Sensitivity Analysis'!O72/(1+'Benefits Calculations'!$C$10))-'Sensitivity Analysis'!L72*('Sensitivity Analysis'!R72+'Sensitivity Analysis'!R72/(1+'Benefits Calculations'!$C$10)+'Sensitivity Analysis'!R72/(1+'Benefits Calculations'!$C$10)^2+'Sensitivity Analysis'!R72/(1+'Benefits Calculations'!$C$10)^3)</f>
        <v>204367.89135161994</v>
      </c>
      <c r="U72">
        <f t="shared" ca="1" si="25"/>
        <v>340078.45969464653</v>
      </c>
      <c r="V72">
        <f ca="1">+'Sensitivity Analysis'!S72*(1+'Sensitivity Analysis'!I72)-'Sensitivity Analysis'!K72*('Sensitivity Analysis'!O72+'Sensitivity Analysis'!O72/(1+'Benefits Calculations'!$C$10))-'Sensitivity Analysis'!L72*('Sensitivity Analysis'!R72+'Sensitivity Analysis'!R72/(1+'Benefits Calculations'!$C$10)+'Sensitivity Analysis'!R72/(1+'Benefits Calculations'!$C$10)^2+'Sensitivity Analysis'!R72/(1+'Benefits Calculations'!$C$10)^3)</f>
        <v>293749.8136407698</v>
      </c>
    </row>
    <row r="73" spans="5:22" x14ac:dyDescent="0.25">
      <c r="E73">
        <f t="shared" ca="1" si="13"/>
        <v>0.61580338735133655</v>
      </c>
      <c r="F73">
        <f t="shared" ca="1" si="14"/>
        <v>0.37432410295576368</v>
      </c>
      <c r="G73">
        <f t="shared" ca="1" si="15"/>
        <v>0.38227131944343989</v>
      </c>
      <c r="H73">
        <f t="shared" ca="1" si="21"/>
        <v>0.76355492403222036</v>
      </c>
      <c r="I73">
        <f t="shared" ca="1" si="22"/>
        <v>0.3599168621755976</v>
      </c>
      <c r="J73">
        <v>0.33900000000000002</v>
      </c>
      <c r="K73">
        <v>0.311</v>
      </c>
      <c r="L73">
        <f t="shared" si="23"/>
        <v>0.35000000000000003</v>
      </c>
      <c r="M73">
        <f t="shared" ca="1" si="24"/>
        <v>0.95865742909088958</v>
      </c>
      <c r="N73">
        <f t="shared" ca="1" si="16"/>
        <v>4.1342570909110421E-2</v>
      </c>
      <c r="O73">
        <f t="shared" ca="1" si="17"/>
        <v>19110.988098371119</v>
      </c>
      <c r="P73">
        <f t="shared" ca="1" si="18"/>
        <v>0.67458817566577634</v>
      </c>
      <c r="Q73">
        <f t="shared" ca="1" si="19"/>
        <v>0.32541182433422366</v>
      </c>
      <c r="R73">
        <f t="shared" ca="1" si="20"/>
        <v>27678.74689543846</v>
      </c>
      <c r="S73">
        <f ca="1">(('Benefits Calculations'!$F$12-'Benefits Calculations'!$F$6)*'Sensitivity Analysis'!E73*'Sensitivity Analysis'!J73)+(('Benefits Calculations'!$F$18-'Benefits Calculations'!$F$6)*'Sensitivity Analysis'!K73*'Sensitivity Analysis'!F73)+(('Benefits Calculations'!$F$24-'Benefits Calculations'!$F$6)*'Sensitivity Analysis'!L73*'Sensitivity Analysis'!G73)</f>
        <v>217024.60783654044</v>
      </c>
      <c r="T73">
        <f ca="1">+'Sensitivity Analysis'!S73-'Sensitivity Analysis'!K73*('Sensitivity Analysis'!O73+'Sensitivity Analysis'!O73/(1+'Benefits Calculations'!$C$10))-'Sensitivity Analysis'!L73*('Sensitivity Analysis'!R73+'Sensitivity Analysis'!R73/(1+'Benefits Calculations'!$C$10)+'Sensitivity Analysis'!R73/(1+'Benefits Calculations'!$C$10)^2+'Sensitivity Analysis'!R73/(1+'Benefits Calculations'!$C$10)^3)</f>
        <v>168509.97002296877</v>
      </c>
      <c r="U73">
        <f t="shared" ca="1" si="25"/>
        <v>295135.4237039577</v>
      </c>
      <c r="V73">
        <f ca="1">+'Sensitivity Analysis'!S73*(1+'Sensitivity Analysis'!I73)-'Sensitivity Analysis'!K73*('Sensitivity Analysis'!O73+'Sensitivity Analysis'!O73/(1+'Benefits Calculations'!$C$10))-'Sensitivity Analysis'!L73*('Sensitivity Analysis'!R73+'Sensitivity Analysis'!R73/(1+'Benefits Calculations'!$C$10)+'Sensitivity Analysis'!R73/(1+'Benefits Calculations'!$C$10)^2+'Sensitivity Analysis'!R73/(1+'Benefits Calculations'!$C$10)^3)</f>
        <v>246620.785890386</v>
      </c>
    </row>
    <row r="74" spans="5:22" x14ac:dyDescent="0.25">
      <c r="E74">
        <f t="shared" ca="1" si="13"/>
        <v>0.35055525926458686</v>
      </c>
      <c r="F74">
        <f t="shared" ca="1" si="14"/>
        <v>0.49300883337187607</v>
      </c>
      <c r="G74">
        <f t="shared" ca="1" si="15"/>
        <v>0.47413601246880815</v>
      </c>
      <c r="H74">
        <f t="shared" ca="1" si="21"/>
        <v>0.92203844929605439</v>
      </c>
      <c r="I74">
        <f t="shared" ca="1" si="22"/>
        <v>0.38608933983415838</v>
      </c>
      <c r="J74">
        <v>0.33900000000000002</v>
      </c>
      <c r="K74">
        <v>0.311</v>
      </c>
      <c r="L74">
        <f t="shared" si="23"/>
        <v>0.35000000000000003</v>
      </c>
      <c r="M74">
        <f t="shared" ca="1" si="24"/>
        <v>0.92385438201706593</v>
      </c>
      <c r="N74">
        <f t="shared" ca="1" si="16"/>
        <v>7.6145617982934066E-2</v>
      </c>
      <c r="O74">
        <f t="shared" ca="1" si="17"/>
        <v>19488.113916463073</v>
      </c>
      <c r="P74">
        <f t="shared" ca="1" si="18"/>
        <v>0.45911926071212605</v>
      </c>
      <c r="Q74">
        <f t="shared" ca="1" si="19"/>
        <v>0.54088073928787395</v>
      </c>
      <c r="R74">
        <f t="shared" ca="1" si="20"/>
        <v>31339.56376050098</v>
      </c>
      <c r="S74">
        <f ca="1">(('Benefits Calculations'!$F$12-'Benefits Calculations'!$F$6)*'Sensitivity Analysis'!E74*'Sensitivity Analysis'!J74)+(('Benefits Calculations'!$F$18-'Benefits Calculations'!$F$6)*'Sensitivity Analysis'!K74*'Sensitivity Analysis'!F74)+(('Benefits Calculations'!$F$24-'Benefits Calculations'!$F$6)*'Sensitivity Analysis'!L74*'Sensitivity Analysis'!G74)</f>
        <v>234984.2874295513</v>
      </c>
      <c r="T74">
        <f ca="1">+'Sensitivity Analysis'!S74-'Sensitivity Analysis'!K74*('Sensitivity Analysis'!O74+'Sensitivity Analysis'!O74/(1+'Benefits Calculations'!$C$10))-'Sensitivity Analysis'!L74*('Sensitivity Analysis'!R74+'Sensitivity Analysis'!R74/(1+'Benefits Calculations'!$C$10)+'Sensitivity Analysis'!R74/(1+'Benefits Calculations'!$C$10)^2+'Sensitivity Analysis'!R74/(1+'Benefits Calculations'!$C$10)^3)</f>
        <v>181368.05968363897</v>
      </c>
      <c r="U74">
        <f t="shared" ca="1" si="25"/>
        <v>325709.21583462687</v>
      </c>
      <c r="V74">
        <f ca="1">+'Sensitivity Analysis'!S74*(1+'Sensitivity Analysis'!I74)-'Sensitivity Analysis'!K74*('Sensitivity Analysis'!O74+'Sensitivity Analysis'!O74/(1+'Benefits Calculations'!$C$10))-'Sensitivity Analysis'!L74*('Sensitivity Analysis'!R74+'Sensitivity Analysis'!R74/(1+'Benefits Calculations'!$C$10)+'Sensitivity Analysis'!R74/(1+'Benefits Calculations'!$C$10)^2+'Sensitivity Analysis'!R74/(1+'Benefits Calculations'!$C$10)^3)</f>
        <v>272092.98808871454</v>
      </c>
    </row>
    <row r="75" spans="5:22" x14ac:dyDescent="0.25">
      <c r="E75">
        <f t="shared" ca="1" si="13"/>
        <v>0.70977091111711754</v>
      </c>
      <c r="F75">
        <f t="shared" ca="1" si="14"/>
        <v>0.58488255612313433</v>
      </c>
      <c r="G75">
        <f t="shared" ca="1" si="15"/>
        <v>0.41632929800262086</v>
      </c>
      <c r="H75">
        <f t="shared" ca="1" si="21"/>
        <v>0.63795760873128915</v>
      </c>
      <c r="I75">
        <f t="shared" ca="1" si="22"/>
        <v>0.33972863379403762</v>
      </c>
      <c r="J75">
        <v>0.33900000000000002</v>
      </c>
      <c r="K75">
        <v>0.311</v>
      </c>
      <c r="L75">
        <f t="shared" si="23"/>
        <v>0.35000000000000003</v>
      </c>
      <c r="M75">
        <f t="shared" ca="1" si="24"/>
        <v>0.93853478540486657</v>
      </c>
      <c r="N75">
        <f t="shared" ca="1" si="16"/>
        <v>6.1465214595133433E-2</v>
      </c>
      <c r="O75">
        <f t="shared" ca="1" si="17"/>
        <v>19329.037065352866</v>
      </c>
      <c r="P75">
        <f t="shared" ca="1" si="18"/>
        <v>0.51458923486598962</v>
      </c>
      <c r="Q75">
        <f t="shared" ca="1" si="19"/>
        <v>0.48541076513401038</v>
      </c>
      <c r="R75">
        <f t="shared" ca="1" si="20"/>
        <v>30397.128899626838</v>
      </c>
      <c r="S75">
        <f ca="1">(('Benefits Calculations'!$F$12-'Benefits Calculations'!$F$6)*'Sensitivity Analysis'!E75*'Sensitivity Analysis'!J75)+(('Benefits Calculations'!$F$18-'Benefits Calculations'!$F$6)*'Sensitivity Analysis'!K75*'Sensitivity Analysis'!F75)+(('Benefits Calculations'!$F$24-'Benefits Calculations'!$F$6)*'Sensitivity Analysis'!L75*'Sensitivity Analysis'!G75)</f>
        <v>260689.57789993842</v>
      </c>
      <c r="T75">
        <f ca="1">+'Sensitivity Analysis'!S75-'Sensitivity Analysis'!K75*('Sensitivity Analysis'!O75+'Sensitivity Analysis'!O75/(1+'Benefits Calculations'!$C$10))-'Sensitivity Analysis'!L75*('Sensitivity Analysis'!R75+'Sensitivity Analysis'!R75/(1+'Benefits Calculations'!$C$10)+'Sensitivity Analysis'!R75/(1+'Benefits Calculations'!$C$10)^2+'Sensitivity Analysis'!R75/(1+'Benefits Calculations'!$C$10)^3)</f>
        <v>208424.60128549524</v>
      </c>
      <c r="U75">
        <f t="shared" ca="1" si="25"/>
        <v>349253.29204422887</v>
      </c>
      <c r="V75">
        <f ca="1">+'Sensitivity Analysis'!S75*(1+'Sensitivity Analysis'!I75)-'Sensitivity Analysis'!K75*('Sensitivity Analysis'!O75+'Sensitivity Analysis'!O75/(1+'Benefits Calculations'!$C$10))-'Sensitivity Analysis'!L75*('Sensitivity Analysis'!R75+'Sensitivity Analysis'!R75/(1+'Benefits Calculations'!$C$10)+'Sensitivity Analysis'!R75/(1+'Benefits Calculations'!$C$10)^2+'Sensitivity Analysis'!R75/(1+'Benefits Calculations'!$C$10)^3)</f>
        <v>296988.3154297857</v>
      </c>
    </row>
    <row r="76" spans="5:22" x14ac:dyDescent="0.25">
      <c r="E76">
        <f t="shared" ca="1" si="13"/>
        <v>0.60903975753352391</v>
      </c>
      <c r="F76">
        <f t="shared" ca="1" si="14"/>
        <v>0.59100250355350381</v>
      </c>
      <c r="G76">
        <f t="shared" ca="1" si="15"/>
        <v>0.7244336105961503</v>
      </c>
      <c r="H76">
        <f t="shared" ca="1" si="21"/>
        <v>7.1271914040188622E-2</v>
      </c>
      <c r="I76">
        <f t="shared" ca="1" si="22"/>
        <v>0.19677170464225183</v>
      </c>
      <c r="J76">
        <v>0.33900000000000002</v>
      </c>
      <c r="K76">
        <v>0.311</v>
      </c>
      <c r="L76">
        <f t="shared" si="23"/>
        <v>0.35000000000000003</v>
      </c>
      <c r="M76">
        <f t="shared" ca="1" si="24"/>
        <v>0.9337420731761501</v>
      </c>
      <c r="N76">
        <f t="shared" ca="1" si="16"/>
        <v>6.62579268238499E-2</v>
      </c>
      <c r="O76">
        <f t="shared" ca="1" si="17"/>
        <v>19380.970895063238</v>
      </c>
      <c r="P76">
        <f t="shared" ca="1" si="18"/>
        <v>0.48134036575134587</v>
      </c>
      <c r="Q76">
        <f t="shared" ca="1" si="19"/>
        <v>0.51865963424865413</v>
      </c>
      <c r="R76">
        <f t="shared" ca="1" si="20"/>
        <v>30962.027185884632</v>
      </c>
      <c r="S76">
        <f ca="1">(('Benefits Calculations'!$F$12-'Benefits Calculations'!$F$6)*'Sensitivity Analysis'!E76*'Sensitivity Analysis'!J76)+(('Benefits Calculations'!$F$18-'Benefits Calculations'!$F$6)*'Sensitivity Analysis'!K76*'Sensitivity Analysis'!F76)+(('Benefits Calculations'!$F$24-'Benefits Calculations'!$F$6)*'Sensitivity Analysis'!L76*'Sensitivity Analysis'!G76)</f>
        <v>346684.00493661186</v>
      </c>
      <c r="T76">
        <f ca="1">+'Sensitivity Analysis'!S76-'Sensitivity Analysis'!K76*('Sensitivity Analysis'!O76+'Sensitivity Analysis'!O76/(1+'Benefits Calculations'!$C$10))-'Sensitivity Analysis'!L76*('Sensitivity Analysis'!R76+'Sensitivity Analysis'!R76/(1+'Benefits Calculations'!$C$10)+'Sensitivity Analysis'!R76/(1+'Benefits Calculations'!$C$10)^2+'Sensitivity Analysis'!R76/(1+'Benefits Calculations'!$C$10)^3)</f>
        <v>293635.63328798674</v>
      </c>
      <c r="U76">
        <f t="shared" ca="1" si="25"/>
        <v>414901.60756019183</v>
      </c>
      <c r="V76">
        <f ca="1">+'Sensitivity Analysis'!S76*(1+'Sensitivity Analysis'!I76)-'Sensitivity Analysis'!K76*('Sensitivity Analysis'!O76+'Sensitivity Analysis'!O76/(1+'Benefits Calculations'!$C$10))-'Sensitivity Analysis'!L76*('Sensitivity Analysis'!R76+'Sensitivity Analysis'!R76/(1+'Benefits Calculations'!$C$10)+'Sensitivity Analysis'!R76/(1+'Benefits Calculations'!$C$10)^2+'Sensitivity Analysis'!R76/(1+'Benefits Calculations'!$C$10)^3)</f>
        <v>361853.23591156671</v>
      </c>
    </row>
    <row r="77" spans="5:22" x14ac:dyDescent="0.25">
      <c r="E77">
        <f t="shared" ca="1" si="13"/>
        <v>0.35655461763391638</v>
      </c>
      <c r="F77">
        <f t="shared" ca="1" si="14"/>
        <v>0.5432471304824632</v>
      </c>
      <c r="G77">
        <f t="shared" ca="1" si="15"/>
        <v>0.40333186176618147</v>
      </c>
      <c r="H77">
        <f t="shared" ca="1" si="21"/>
        <v>0.99542873648368935</v>
      </c>
      <c r="I77">
        <f t="shared" ca="1" si="22"/>
        <v>0.41178865803503578</v>
      </c>
      <c r="J77">
        <v>0.33900000000000002</v>
      </c>
      <c r="K77">
        <v>0.311</v>
      </c>
      <c r="L77">
        <f t="shared" si="23"/>
        <v>0.35000000000000003</v>
      </c>
      <c r="M77">
        <f t="shared" ca="1" si="24"/>
        <v>0.95414504643926168</v>
      </c>
      <c r="N77">
        <f t="shared" ca="1" si="16"/>
        <v>4.5854953560738321E-2</v>
      </c>
      <c r="O77">
        <f t="shared" ca="1" si="17"/>
        <v>19159.88427678416</v>
      </c>
      <c r="P77">
        <f t="shared" ca="1" si="18"/>
        <v>0.66325395795727793</v>
      </c>
      <c r="Q77">
        <f t="shared" ca="1" si="19"/>
        <v>0.33674604204272207</v>
      </c>
      <c r="R77">
        <f t="shared" ca="1" si="20"/>
        <v>27871.31525430585</v>
      </c>
      <c r="S77">
        <f ca="1">(('Benefits Calculations'!$F$12-'Benefits Calculations'!$F$6)*'Sensitivity Analysis'!E77*'Sensitivity Analysis'!J77)+(('Benefits Calculations'!$F$18-'Benefits Calculations'!$F$6)*'Sensitivity Analysis'!K77*'Sensitivity Analysis'!F77)+(('Benefits Calculations'!$F$24-'Benefits Calculations'!$F$6)*'Sensitivity Analysis'!L77*'Sensitivity Analysis'!G77)</f>
        <v>219717.99087450246</v>
      </c>
      <c r="T77">
        <f ca="1">+'Sensitivity Analysis'!S77-'Sensitivity Analysis'!K77*('Sensitivity Analysis'!O77+'Sensitivity Analysis'!O77/(1+'Benefits Calculations'!$C$10))-'Sensitivity Analysis'!L77*('Sensitivity Analysis'!R77+'Sensitivity Analysis'!R77/(1+'Benefits Calculations'!$C$10)+'Sensitivity Analysis'!R77/(1+'Benefits Calculations'!$C$10)^2+'Sensitivity Analysis'!R77/(1+'Benefits Calculations'!$C$10)^3)</f>
        <v>170917.22762652976</v>
      </c>
      <c r="U77">
        <f t="shared" ca="1" si="25"/>
        <v>310195.36748286808</v>
      </c>
      <c r="V77">
        <f ca="1">+'Sensitivity Analysis'!S77*(1+'Sensitivity Analysis'!I77)-'Sensitivity Analysis'!K77*('Sensitivity Analysis'!O77+'Sensitivity Analysis'!O77/(1+'Benefits Calculations'!$C$10))-'Sensitivity Analysis'!L77*('Sensitivity Analysis'!R77+'Sensitivity Analysis'!R77/(1+'Benefits Calculations'!$C$10)+'Sensitivity Analysis'!R77/(1+'Benefits Calculations'!$C$10)^2+'Sensitivity Analysis'!R77/(1+'Benefits Calculations'!$C$10)^3)</f>
        <v>261394.60423489538</v>
      </c>
    </row>
    <row r="78" spans="5:22" x14ac:dyDescent="0.25">
      <c r="E78">
        <f t="shared" ca="1" si="13"/>
        <v>0.50177322411806324</v>
      </c>
      <c r="F78">
        <f t="shared" ca="1" si="14"/>
        <v>0.53319026071687192</v>
      </c>
      <c r="G78">
        <f t="shared" ca="1" si="15"/>
        <v>0.40996513206250312</v>
      </c>
      <c r="H78">
        <f t="shared" ca="1" si="21"/>
        <v>0.40174967116659199</v>
      </c>
      <c r="I78">
        <f t="shared" ca="1" si="22"/>
        <v>0.29540087289555017</v>
      </c>
      <c r="J78">
        <v>0.33900000000000002</v>
      </c>
      <c r="K78">
        <v>0.311</v>
      </c>
      <c r="L78">
        <f t="shared" si="23"/>
        <v>0.35000000000000003</v>
      </c>
      <c r="M78">
        <f t="shared" ca="1" si="24"/>
        <v>0.93945923762292727</v>
      </c>
      <c r="N78">
        <f t="shared" ca="1" si="16"/>
        <v>6.0540762377072732E-2</v>
      </c>
      <c r="O78">
        <f t="shared" ca="1" si="17"/>
        <v>19319.019701117963</v>
      </c>
      <c r="P78">
        <f t="shared" ca="1" si="18"/>
        <v>0.52637321347392318</v>
      </c>
      <c r="Q78">
        <f t="shared" ca="1" si="19"/>
        <v>0.47362678652607682</v>
      </c>
      <c r="R78">
        <f t="shared" ca="1" si="20"/>
        <v>30196.919103078042</v>
      </c>
      <c r="S78">
        <f ca="1">(('Benefits Calculations'!$F$12-'Benefits Calculations'!$F$6)*'Sensitivity Analysis'!E78*'Sensitivity Analysis'!J78)+(('Benefits Calculations'!$F$18-'Benefits Calculations'!$F$6)*'Sensitivity Analysis'!K78*'Sensitivity Analysis'!F78)+(('Benefits Calculations'!$F$24-'Benefits Calculations'!$F$6)*'Sensitivity Analysis'!L78*'Sensitivity Analysis'!G78)</f>
        <v>233772.19005871942</v>
      </c>
      <c r="T78">
        <f ca="1">+'Sensitivity Analysis'!S78-'Sensitivity Analysis'!K78*('Sensitivity Analysis'!O78+'Sensitivity Analysis'!O78/(1+'Benefits Calculations'!$C$10))-'Sensitivity Analysis'!L78*('Sensitivity Analysis'!R78+'Sensitivity Analysis'!R78/(1+'Benefits Calculations'!$C$10)+'Sensitivity Analysis'!R78/(1+'Benefits Calculations'!$C$10)^2+'Sensitivity Analysis'!R78/(1+'Benefits Calculations'!$C$10)^3)</f>
        <v>181779.73263140555</v>
      </c>
      <c r="U78">
        <f t="shared" ca="1" si="25"/>
        <v>302828.69906076958</v>
      </c>
      <c r="V78">
        <f ca="1">+'Sensitivity Analysis'!S78*(1+'Sensitivity Analysis'!I78)-'Sensitivity Analysis'!K78*('Sensitivity Analysis'!O78+'Sensitivity Analysis'!O78/(1+'Benefits Calculations'!$C$10))-'Sensitivity Analysis'!L78*('Sensitivity Analysis'!R78+'Sensitivity Analysis'!R78/(1+'Benefits Calculations'!$C$10)+'Sensitivity Analysis'!R78/(1+'Benefits Calculations'!$C$10)^2+'Sensitivity Analysis'!R78/(1+'Benefits Calculations'!$C$10)^3)</f>
        <v>250836.24163345571</v>
      </c>
    </row>
    <row r="79" spans="5:22" x14ac:dyDescent="0.25">
      <c r="E79">
        <f t="shared" ca="1" si="13"/>
        <v>0.41857322089458759</v>
      </c>
      <c r="F79">
        <f t="shared" ca="1" si="14"/>
        <v>0.44659196217246011</v>
      </c>
      <c r="G79">
        <f t="shared" ca="1" si="15"/>
        <v>0.17598004609449561</v>
      </c>
      <c r="H79">
        <f t="shared" ca="1" si="21"/>
        <v>0.56394259471740027</v>
      </c>
      <c r="I79">
        <f t="shared" ca="1" si="22"/>
        <v>0.3268884618624851</v>
      </c>
      <c r="J79">
        <v>0.33900000000000002</v>
      </c>
      <c r="K79">
        <v>0.311</v>
      </c>
      <c r="L79">
        <f t="shared" si="23"/>
        <v>0.35000000000000003</v>
      </c>
      <c r="M79">
        <f t="shared" ca="1" si="24"/>
        <v>0.94633791269448009</v>
      </c>
      <c r="N79">
        <f t="shared" ca="1" si="16"/>
        <v>5.3662087305519912E-2</v>
      </c>
      <c r="O79">
        <f t="shared" ca="1" si="17"/>
        <v>19244.482378042616</v>
      </c>
      <c r="P79">
        <f t="shared" ca="1" si="18"/>
        <v>0.61414641984572493</v>
      </c>
      <c r="Q79">
        <f t="shared" ca="1" si="19"/>
        <v>0.38585358015427507</v>
      </c>
      <c r="R79">
        <f t="shared" ca="1" si="20"/>
        <v>28705.652326821131</v>
      </c>
      <c r="S79">
        <f ca="1">(('Benefits Calculations'!$F$12-'Benefits Calculations'!$F$6)*'Sensitivity Analysis'!E79*'Sensitivity Analysis'!J79)+(('Benefits Calculations'!$F$18-'Benefits Calculations'!$F$6)*'Sensitivity Analysis'!K79*'Sensitivity Analysis'!F79)+(('Benefits Calculations'!$F$24-'Benefits Calculations'!$F$6)*'Sensitivity Analysis'!L79*'Sensitivity Analysis'!G79)</f>
        <v>144341.22664101422</v>
      </c>
      <c r="T79">
        <f ca="1">+'Sensitivity Analysis'!S79-'Sensitivity Analysis'!K79*('Sensitivity Analysis'!O79+'Sensitivity Analysis'!O79/(1+'Benefits Calculations'!$C$10))-'Sensitivity Analysis'!L79*('Sensitivity Analysis'!R79+'Sensitivity Analysis'!R79/(1+'Benefits Calculations'!$C$10)+'Sensitivity Analysis'!R79/(1+'Benefits Calculations'!$C$10)^2+'Sensitivity Analysis'!R79/(1+'Benefits Calculations'!$C$10)^3)</f>
        <v>94378.586750227172</v>
      </c>
      <c r="U79">
        <f t="shared" ca="1" si="25"/>
        <v>191524.7082010397</v>
      </c>
      <c r="V79">
        <f ca="1">+'Sensitivity Analysis'!S79*(1+'Sensitivity Analysis'!I79)-'Sensitivity Analysis'!K79*('Sensitivity Analysis'!O79+'Sensitivity Analysis'!O79/(1+'Benefits Calculations'!$C$10))-'Sensitivity Analysis'!L79*('Sensitivity Analysis'!R79+'Sensitivity Analysis'!R79/(1+'Benefits Calculations'!$C$10)+'Sensitivity Analysis'!R79/(1+'Benefits Calculations'!$C$10)^2+'Sensitivity Analysis'!R79/(1+'Benefits Calculations'!$C$10)^3)</f>
        <v>141562.06831025265</v>
      </c>
    </row>
    <row r="80" spans="5:22" x14ac:dyDescent="0.25">
      <c r="E80">
        <f t="shared" ca="1" si="13"/>
        <v>0.50149006870883339</v>
      </c>
      <c r="F80">
        <f t="shared" ca="1" si="14"/>
        <v>0.62076627053938471</v>
      </c>
      <c r="G80">
        <f t="shared" ca="1" si="15"/>
        <v>0.51082962078002614</v>
      </c>
      <c r="H80">
        <f t="shared" ca="1" si="21"/>
        <v>0.36754470154561147</v>
      </c>
      <c r="I80">
        <f t="shared" ca="1" si="22"/>
        <v>0.28798556164338318</v>
      </c>
      <c r="J80">
        <v>0.33900000000000002</v>
      </c>
      <c r="K80">
        <v>0.311</v>
      </c>
      <c r="L80">
        <f t="shared" si="23"/>
        <v>0.35000000000000003</v>
      </c>
      <c r="M80">
        <f t="shared" ca="1" si="24"/>
        <v>0.92463461097995137</v>
      </c>
      <c r="N80">
        <f t="shared" ca="1" si="16"/>
        <v>7.5365389020048634E-2</v>
      </c>
      <c r="O80">
        <f t="shared" ca="1" si="17"/>
        <v>19479.659355421245</v>
      </c>
      <c r="P80">
        <f t="shared" ca="1" si="18"/>
        <v>0.4866860838904814</v>
      </c>
      <c r="Q80">
        <f t="shared" ca="1" si="19"/>
        <v>0.5133139161095186</v>
      </c>
      <c r="R80">
        <f t="shared" ca="1" si="20"/>
        <v>30871.203434700721</v>
      </c>
      <c r="S80">
        <f ca="1">(('Benefits Calculations'!$F$12-'Benefits Calculations'!$F$6)*'Sensitivity Analysis'!E80*'Sensitivity Analysis'!J80)+(('Benefits Calculations'!$F$18-'Benefits Calculations'!$F$6)*'Sensitivity Analysis'!K80*'Sensitivity Analysis'!F80)+(('Benefits Calculations'!$F$24-'Benefits Calculations'!$F$6)*'Sensitivity Analysis'!L80*'Sensitivity Analysis'!G80)</f>
        <v>274928.14107324829</v>
      </c>
      <c r="T80">
        <f ca="1">+'Sensitivity Analysis'!S80-'Sensitivity Analysis'!K80*('Sensitivity Analysis'!O80+'Sensitivity Analysis'!O80/(1+'Benefits Calculations'!$C$10))-'Sensitivity Analysis'!L80*('Sensitivity Analysis'!R80+'Sensitivity Analysis'!R80/(1+'Benefits Calculations'!$C$10)+'Sensitivity Analysis'!R80/(1+'Benefits Calculations'!$C$10)^2+'Sensitivity Analysis'!R80/(1+'Benefits Calculations'!$C$10)^3)</f>
        <v>221940.27072569577</v>
      </c>
      <c r="U80">
        <f t="shared" ca="1" si="25"/>
        <v>354103.47619179904</v>
      </c>
      <c r="V80">
        <f ca="1">+'Sensitivity Analysis'!S80*(1+'Sensitivity Analysis'!I80)-'Sensitivity Analysis'!K80*('Sensitivity Analysis'!O80+'Sensitivity Analysis'!O80/(1+'Benefits Calculations'!$C$10))-'Sensitivity Analysis'!L80*('Sensitivity Analysis'!R80+'Sensitivity Analysis'!R80/(1+'Benefits Calculations'!$C$10)+'Sensitivity Analysis'!R80/(1+'Benefits Calculations'!$C$10)^2+'Sensitivity Analysis'!R80/(1+'Benefits Calculations'!$C$10)^3)</f>
        <v>301115.60584424651</v>
      </c>
    </row>
    <row r="81" spans="5:22" x14ac:dyDescent="0.25">
      <c r="E81">
        <f t="shared" ca="1" si="13"/>
        <v>0.30892865755130655</v>
      </c>
      <c r="F81">
        <f t="shared" ca="1" si="14"/>
        <v>0.83131027630683896</v>
      </c>
      <c r="G81">
        <f t="shared" ca="1" si="15"/>
        <v>0.60104137870453755</v>
      </c>
      <c r="H81">
        <f t="shared" ca="1" si="21"/>
        <v>0.4893179316914148</v>
      </c>
      <c r="I81">
        <f t="shared" ca="1" si="22"/>
        <v>0.31305704855973093</v>
      </c>
      <c r="J81">
        <v>0.33900000000000002</v>
      </c>
      <c r="K81">
        <v>0.311</v>
      </c>
      <c r="L81">
        <f t="shared" si="23"/>
        <v>0.35000000000000003</v>
      </c>
      <c r="M81">
        <f t="shared" ca="1" si="24"/>
        <v>0.95749122526209052</v>
      </c>
      <c r="N81">
        <f t="shared" ca="1" si="16"/>
        <v>4.2508774737909483E-2</v>
      </c>
      <c r="O81">
        <f t="shared" ca="1" si="17"/>
        <v>19123.625083059986</v>
      </c>
      <c r="P81">
        <f t="shared" ca="1" si="18"/>
        <v>0.63342596621788216</v>
      </c>
      <c r="Q81">
        <f t="shared" ca="1" si="19"/>
        <v>0.36657403378211784</v>
      </c>
      <c r="R81">
        <f t="shared" ca="1" si="20"/>
        <v>28378.092833958181</v>
      </c>
      <c r="S81">
        <f ca="1">(('Benefits Calculations'!$F$12-'Benefits Calculations'!$F$6)*'Sensitivity Analysis'!E81*'Sensitivity Analysis'!J81)+(('Benefits Calculations'!$F$18-'Benefits Calculations'!$F$6)*'Sensitivity Analysis'!K81*'Sensitivity Analysis'!F81)+(('Benefits Calculations'!$F$24-'Benefits Calculations'!$F$6)*'Sensitivity Analysis'!L81*'Sensitivity Analysis'!G81)</f>
        <v>309757.41011750238</v>
      </c>
      <c r="T81">
        <f ca="1">+'Sensitivity Analysis'!S81-'Sensitivity Analysis'!K81*('Sensitivity Analysis'!O81+'Sensitivity Analysis'!O81/(1+'Benefits Calculations'!$C$10))-'Sensitivity Analysis'!L81*('Sensitivity Analysis'!R81+'Sensitivity Analysis'!R81/(1+'Benefits Calculations'!$C$10)+'Sensitivity Analysis'!R81/(1+'Benefits Calculations'!$C$10)^2+'Sensitivity Analysis'!R81/(1+'Benefits Calculations'!$C$10)^3)</f>
        <v>260304.51421764737</v>
      </c>
      <c r="U81">
        <f t="shared" ca="1" si="25"/>
        <v>406729.15069839387</v>
      </c>
      <c r="V81">
        <f ca="1">+'Sensitivity Analysis'!S81*(1+'Sensitivity Analysis'!I81)-'Sensitivity Analysis'!K81*('Sensitivity Analysis'!O81+'Sensitivity Analysis'!O81/(1+'Benefits Calculations'!$C$10))-'Sensitivity Analysis'!L81*('Sensitivity Analysis'!R81+'Sensitivity Analysis'!R81/(1+'Benefits Calculations'!$C$10)+'Sensitivity Analysis'!R81/(1+'Benefits Calculations'!$C$10)^2+'Sensitivity Analysis'!R81/(1+'Benefits Calculations'!$C$10)^3)</f>
        <v>357276.25479853887</v>
      </c>
    </row>
    <row r="82" spans="5:22" x14ac:dyDescent="0.25">
      <c r="E82">
        <f t="shared" ca="1" si="13"/>
        <v>0.64385138309309398</v>
      </c>
      <c r="F82">
        <f t="shared" ca="1" si="14"/>
        <v>0.71305879394372784</v>
      </c>
      <c r="G82">
        <f t="shared" ca="1" si="15"/>
        <v>0.54872521588888112</v>
      </c>
      <c r="H82">
        <f t="shared" ca="1" si="21"/>
        <v>0.7831607203697396</v>
      </c>
      <c r="I82">
        <f t="shared" ca="1" si="22"/>
        <v>0.36291372609566463</v>
      </c>
      <c r="J82">
        <v>0.33900000000000002</v>
      </c>
      <c r="K82">
        <v>0.311</v>
      </c>
      <c r="L82">
        <f t="shared" si="23"/>
        <v>0.35000000000000003</v>
      </c>
      <c r="M82">
        <f t="shared" ca="1" si="24"/>
        <v>0.95847493001092643</v>
      </c>
      <c r="N82">
        <f t="shared" ca="1" si="16"/>
        <v>4.1525069989073571E-2</v>
      </c>
      <c r="O82">
        <f t="shared" ca="1" si="17"/>
        <v>19112.965658401601</v>
      </c>
      <c r="P82">
        <f t="shared" ca="1" si="18"/>
        <v>0.72730394126016784</v>
      </c>
      <c r="Q82">
        <f t="shared" ca="1" si="19"/>
        <v>0.27269605873983216</v>
      </c>
      <c r="R82">
        <f t="shared" ca="1" si="20"/>
        <v>26783.106037989746</v>
      </c>
      <c r="S82">
        <f ca="1">(('Benefits Calculations'!$F$12-'Benefits Calculations'!$F$6)*'Sensitivity Analysis'!E82*'Sensitivity Analysis'!J82)+(('Benefits Calculations'!$F$18-'Benefits Calculations'!$F$6)*'Sensitivity Analysis'!K82*'Sensitivity Analysis'!F82)+(('Benefits Calculations'!$F$24-'Benefits Calculations'!$F$6)*'Sensitivity Analysis'!L82*'Sensitivity Analysis'!G82)</f>
        <v>310303.36091858789</v>
      </c>
      <c r="T82">
        <f ca="1">+'Sensitivity Analysis'!S82-'Sensitivity Analysis'!K82*('Sensitivity Analysis'!O82+'Sensitivity Analysis'!O82/(1+'Benefits Calculations'!$C$10))-'Sensitivity Analysis'!L82*('Sensitivity Analysis'!R82+'Sensitivity Analysis'!R82/(1+'Benefits Calculations'!$C$10)+'Sensitivity Analysis'!R82/(1+'Benefits Calculations'!$C$10)^2+'Sensitivity Analysis'!R82/(1+'Benefits Calculations'!$C$10)^3)</f>
        <v>262979.22935234755</v>
      </c>
      <c r="U82">
        <f t="shared" ca="1" si="25"/>
        <v>422916.70984956052</v>
      </c>
      <c r="V82">
        <f ca="1">+'Sensitivity Analysis'!S82*(1+'Sensitivity Analysis'!I82)-'Sensitivity Analysis'!K82*('Sensitivity Analysis'!O82+'Sensitivity Analysis'!O82/(1+'Benefits Calculations'!$C$10))-'Sensitivity Analysis'!L82*('Sensitivity Analysis'!R82+'Sensitivity Analysis'!R82/(1+'Benefits Calculations'!$C$10)+'Sensitivity Analysis'!R82/(1+'Benefits Calculations'!$C$10)^2+'Sensitivity Analysis'!R82/(1+'Benefits Calculations'!$C$10)^3)</f>
        <v>375592.57828332018</v>
      </c>
    </row>
    <row r="83" spans="5:22" x14ac:dyDescent="0.25">
      <c r="E83">
        <f t="shared" ca="1" si="13"/>
        <v>0.33894279204530914</v>
      </c>
      <c r="F83">
        <f t="shared" ca="1" si="14"/>
        <v>0.567411555008003</v>
      </c>
      <c r="G83">
        <f t="shared" ca="1" si="15"/>
        <v>0.41331457403808325</v>
      </c>
      <c r="H83">
        <f t="shared" ca="1" si="21"/>
        <v>0.3286172464676026</v>
      </c>
      <c r="I83">
        <f t="shared" ca="1" si="22"/>
        <v>0.27911298286791408</v>
      </c>
      <c r="J83">
        <v>0.33900000000000002</v>
      </c>
      <c r="K83">
        <v>0.311</v>
      </c>
      <c r="L83">
        <f t="shared" si="23"/>
        <v>0.35000000000000003</v>
      </c>
      <c r="M83">
        <f t="shared" ca="1" si="24"/>
        <v>0.9523630337202792</v>
      </c>
      <c r="N83">
        <f t="shared" ca="1" si="16"/>
        <v>4.7636966279720805E-2</v>
      </c>
      <c r="O83">
        <f t="shared" ca="1" si="17"/>
        <v>19179.194166607056</v>
      </c>
      <c r="P83">
        <f t="shared" ca="1" si="18"/>
        <v>0.72225119243201463</v>
      </c>
      <c r="Q83">
        <f t="shared" ca="1" si="19"/>
        <v>0.27774880756798537</v>
      </c>
      <c r="R83">
        <f t="shared" ca="1" si="20"/>
        <v>26868.952240580074</v>
      </c>
      <c r="S83">
        <f ca="1">(('Benefits Calculations'!$F$12-'Benefits Calculations'!$F$6)*'Sensitivity Analysis'!E83*'Sensitivity Analysis'!J83)+(('Benefits Calculations'!$F$18-'Benefits Calculations'!$F$6)*'Sensitivity Analysis'!K83*'Sensitivity Analysis'!F83)+(('Benefits Calculations'!$F$24-'Benefits Calculations'!$F$6)*'Sensitivity Analysis'!L83*'Sensitivity Analysis'!G83)</f>
        <v>224009.6951909565</v>
      </c>
      <c r="T83">
        <f ca="1">+'Sensitivity Analysis'!S83-'Sensitivity Analysis'!K83*('Sensitivity Analysis'!O83+'Sensitivity Analysis'!O83/(1+'Benefits Calculations'!$C$10))-'Sensitivity Analysis'!L83*('Sensitivity Analysis'!R83+'Sensitivity Analysis'!R83/(1+'Benefits Calculations'!$C$10)+'Sensitivity Analysis'!R83/(1+'Benefits Calculations'!$C$10)^2+'Sensitivity Analysis'!R83/(1+'Benefits Calculations'!$C$10)^3)</f>
        <v>176530.84137730079</v>
      </c>
      <c r="U83">
        <f t="shared" ca="1" si="25"/>
        <v>286533.7094070366</v>
      </c>
      <c r="V83">
        <f ca="1">+'Sensitivity Analysis'!S83*(1+'Sensitivity Analysis'!I83)-'Sensitivity Analysis'!K83*('Sensitivity Analysis'!O83+'Sensitivity Analysis'!O83/(1+'Benefits Calculations'!$C$10))-'Sensitivity Analysis'!L83*('Sensitivity Analysis'!R83+'Sensitivity Analysis'!R83/(1+'Benefits Calculations'!$C$10)+'Sensitivity Analysis'!R83/(1+'Benefits Calculations'!$C$10)^2+'Sensitivity Analysis'!R83/(1+'Benefits Calculations'!$C$10)^3)</f>
        <v>239054.8555933809</v>
      </c>
    </row>
    <row r="84" spans="5:22" x14ac:dyDescent="0.25">
      <c r="E84">
        <f t="shared" ca="1" si="13"/>
        <v>0.20476870824363658</v>
      </c>
      <c r="F84">
        <f t="shared" ca="1" si="14"/>
        <v>0.7795051888886142</v>
      </c>
      <c r="G84">
        <f t="shared" ca="1" si="15"/>
        <v>0.40750665897271682</v>
      </c>
      <c r="H84">
        <f t="shared" ca="1" si="21"/>
        <v>0.46670185505159256</v>
      </c>
      <c r="I84">
        <f t="shared" ca="1" si="22"/>
        <v>0.30865967596033117</v>
      </c>
      <c r="J84">
        <v>0.33900000000000002</v>
      </c>
      <c r="K84">
        <v>0.311</v>
      </c>
      <c r="L84">
        <f t="shared" si="23"/>
        <v>0.35000000000000003</v>
      </c>
      <c r="M84">
        <f t="shared" ca="1" si="24"/>
        <v>0.93019331123207416</v>
      </c>
      <c r="N84">
        <f t="shared" ca="1" si="16"/>
        <v>6.980668876792584E-2</v>
      </c>
      <c r="O84">
        <f t="shared" ca="1" si="17"/>
        <v>19419.425279489245</v>
      </c>
      <c r="P84">
        <f t="shared" ca="1" si="18"/>
        <v>0.64855229551956173</v>
      </c>
      <c r="Q84">
        <f t="shared" ca="1" si="19"/>
        <v>0.35144770448043827</v>
      </c>
      <c r="R84">
        <f t="shared" ca="1" si="20"/>
        <v>28121.096499122646</v>
      </c>
      <c r="S84">
        <f ca="1">(('Benefits Calculations'!$F$12-'Benefits Calculations'!$F$6)*'Sensitivity Analysis'!E84*'Sensitivity Analysis'!J84)+(('Benefits Calculations'!$F$18-'Benefits Calculations'!$F$6)*'Sensitivity Analysis'!K84*'Sensitivity Analysis'!F84)+(('Benefits Calculations'!$F$24-'Benefits Calculations'!$F$6)*'Sensitivity Analysis'!L84*'Sensitivity Analysis'!G84)</f>
        <v>234898.14121059285</v>
      </c>
      <c r="T84">
        <f ca="1">+'Sensitivity Analysis'!S84-'Sensitivity Analysis'!K84*('Sensitivity Analysis'!O84+'Sensitivity Analysis'!O84/(1+'Benefits Calculations'!$C$10))-'Sensitivity Analysis'!L84*('Sensitivity Analysis'!R84+'Sensitivity Analysis'!R84/(1+'Benefits Calculations'!$C$10)+'Sensitivity Analysis'!R84/(1+'Benefits Calculations'!$C$10)^2+'Sensitivity Analysis'!R84/(1+'Benefits Calculations'!$C$10)^3)</f>
        <v>185606.32086173847</v>
      </c>
      <c r="U84">
        <f t="shared" ca="1" si="25"/>
        <v>307401.72536033858</v>
      </c>
      <c r="V84">
        <f ca="1">+'Sensitivity Analysis'!S84*(1+'Sensitivity Analysis'!I84)-'Sensitivity Analysis'!K84*('Sensitivity Analysis'!O84+'Sensitivity Analysis'!O84/(1+'Benefits Calculations'!$C$10))-'Sensitivity Analysis'!L84*('Sensitivity Analysis'!R84+'Sensitivity Analysis'!R84/(1+'Benefits Calculations'!$C$10)+'Sensitivity Analysis'!R84/(1+'Benefits Calculations'!$C$10)^2+'Sensitivity Analysis'!R84/(1+'Benefits Calculations'!$C$10)^3)</f>
        <v>258109.9050114842</v>
      </c>
    </row>
    <row r="85" spans="5:22" x14ac:dyDescent="0.25">
      <c r="E85">
        <f t="shared" ca="1" si="13"/>
        <v>0.55694372197573916</v>
      </c>
      <c r="F85">
        <f t="shared" ca="1" si="14"/>
        <v>0.4401178791023051</v>
      </c>
      <c r="G85">
        <f t="shared" ca="1" si="15"/>
        <v>0.4051063636515681</v>
      </c>
      <c r="H85">
        <f t="shared" ca="1" si="21"/>
        <v>0.30241940310690651</v>
      </c>
      <c r="I85">
        <f t="shared" ca="1" si="22"/>
        <v>0.27284235644615407</v>
      </c>
      <c r="J85">
        <v>0.33900000000000002</v>
      </c>
      <c r="K85">
        <v>0.311</v>
      </c>
      <c r="L85">
        <f t="shared" si="23"/>
        <v>0.35000000000000003</v>
      </c>
      <c r="M85">
        <f t="shared" ca="1" si="24"/>
        <v>0.93086152096229413</v>
      </c>
      <c r="N85">
        <f t="shared" ca="1" si="16"/>
        <v>6.9138479037705869E-2</v>
      </c>
      <c r="O85">
        <f t="shared" ca="1" si="17"/>
        <v>19412.184558852579</v>
      </c>
      <c r="P85">
        <f t="shared" ca="1" si="18"/>
        <v>0.65446582325856006</v>
      </c>
      <c r="Q85">
        <f t="shared" ca="1" si="19"/>
        <v>0.34553417674143994</v>
      </c>
      <c r="R85">
        <f t="shared" ca="1" si="20"/>
        <v>28020.625662837065</v>
      </c>
      <c r="S85">
        <f ca="1">(('Benefits Calculations'!$F$12-'Benefits Calculations'!$F$6)*'Sensitivity Analysis'!E85*'Sensitivity Analysis'!J85)+(('Benefits Calculations'!$F$18-'Benefits Calculations'!$F$6)*'Sensitivity Analysis'!K85*'Sensitivity Analysis'!F85)+(('Benefits Calculations'!$F$24-'Benefits Calculations'!$F$6)*'Sensitivity Analysis'!L85*'Sensitivity Analysis'!G85)</f>
        <v>226386.57118235109</v>
      </c>
      <c r="T85">
        <f ca="1">+'Sensitivity Analysis'!S85-'Sensitivity Analysis'!K85*('Sensitivity Analysis'!O85+'Sensitivity Analysis'!O85/(1+'Benefits Calculations'!$C$10))-'Sensitivity Analysis'!L85*('Sensitivity Analysis'!R85+'Sensitivity Analysis'!R85/(1+'Benefits Calculations'!$C$10)+'Sensitivity Analysis'!R85/(1+'Benefits Calculations'!$C$10)^2+'Sensitivity Analysis'!R85/(1+'Benefits Calculations'!$C$10)^3)</f>
        <v>177232.86218809269</v>
      </c>
      <c r="U85">
        <f t="shared" ca="1" si="25"/>
        <v>288154.4167315088</v>
      </c>
      <c r="V85">
        <f ca="1">+'Sensitivity Analysis'!S85*(1+'Sensitivity Analysis'!I85)-'Sensitivity Analysis'!K85*('Sensitivity Analysis'!O85+'Sensitivity Analysis'!O85/(1+'Benefits Calculations'!$C$10))-'Sensitivity Analysis'!L85*('Sensitivity Analysis'!R85+'Sensitivity Analysis'!R85/(1+'Benefits Calculations'!$C$10)+'Sensitivity Analysis'!R85/(1+'Benefits Calculations'!$C$10)^2+'Sensitivity Analysis'!R85/(1+'Benefits Calculations'!$C$10)^3)</f>
        <v>239000.7077372504</v>
      </c>
    </row>
    <row r="86" spans="5:22" x14ac:dyDescent="0.25">
      <c r="E86">
        <f t="shared" ca="1" si="13"/>
        <v>0.47112386562473496</v>
      </c>
      <c r="F86">
        <f t="shared" ca="1" si="14"/>
        <v>0.48338191863392121</v>
      </c>
      <c r="G86">
        <f t="shared" ca="1" si="15"/>
        <v>0.41410189770162364</v>
      </c>
      <c r="H86">
        <f t="shared" ca="1" si="21"/>
        <v>0.23049581740404823</v>
      </c>
      <c r="I86">
        <f t="shared" ca="1" si="22"/>
        <v>0.25407007865062137</v>
      </c>
      <c r="J86">
        <v>0.33900000000000002</v>
      </c>
      <c r="K86">
        <v>0.311</v>
      </c>
      <c r="L86">
        <f t="shared" si="23"/>
        <v>0.35000000000000003</v>
      </c>
      <c r="M86">
        <f t="shared" ca="1" si="24"/>
        <v>0.95723656377828303</v>
      </c>
      <c r="N86">
        <f t="shared" ca="1" si="16"/>
        <v>4.2763436221716966E-2</v>
      </c>
      <c r="O86">
        <f t="shared" ca="1" si="17"/>
        <v>19126.384594898525</v>
      </c>
      <c r="P86">
        <f t="shared" ca="1" si="18"/>
        <v>0.68602015242649816</v>
      </c>
      <c r="Q86">
        <f t="shared" ca="1" si="19"/>
        <v>0.31397984757350184</v>
      </c>
      <c r="R86">
        <f t="shared" ca="1" si="20"/>
        <v>27484.517610273797</v>
      </c>
      <c r="S86">
        <f ca="1">(('Benefits Calculations'!$F$12-'Benefits Calculations'!$F$6)*'Sensitivity Analysis'!E86*'Sensitivity Analysis'!J86)+(('Benefits Calculations'!$F$18-'Benefits Calculations'!$F$6)*'Sensitivity Analysis'!K86*'Sensitivity Analysis'!F86)+(('Benefits Calculations'!$F$24-'Benefits Calculations'!$F$6)*'Sensitivity Analysis'!L86*'Sensitivity Analysis'!G86)</f>
        <v>226414.849939915</v>
      </c>
      <c r="T86">
        <f ca="1">+'Sensitivity Analysis'!S86-'Sensitivity Analysis'!K86*('Sensitivity Analysis'!O86+'Sensitivity Analysis'!O86/(1+'Benefits Calculations'!$C$10))-'Sensitivity Analysis'!L86*('Sensitivity Analysis'!R86+'Sensitivity Analysis'!R86/(1+'Benefits Calculations'!$C$10)+'Sensitivity Analysis'!R86/(1+'Benefits Calculations'!$C$10)^2+'Sensitivity Analysis'!R86/(1+'Benefits Calculations'!$C$10)^3)</f>
        <v>178149.23366068449</v>
      </c>
      <c r="U86">
        <f t="shared" ca="1" si="25"/>
        <v>283940.08867181785</v>
      </c>
      <c r="V86">
        <f ca="1">+'Sensitivity Analysis'!S86*(1+'Sensitivity Analysis'!I86)-'Sensitivity Analysis'!K86*('Sensitivity Analysis'!O86+'Sensitivity Analysis'!O86/(1+'Benefits Calculations'!$C$10))-'Sensitivity Analysis'!L86*('Sensitivity Analysis'!R86+'Sensitivity Analysis'!R86/(1+'Benefits Calculations'!$C$10)+'Sensitivity Analysis'!R86/(1+'Benefits Calculations'!$C$10)^2+'Sensitivity Analysis'!R86/(1+'Benefits Calculations'!$C$10)^3)</f>
        <v>235674.47239258734</v>
      </c>
    </row>
    <row r="87" spans="5:22" x14ac:dyDescent="0.25">
      <c r="E87">
        <f t="shared" ref="E87:E150" ca="1" si="26">+_xlfn.NORM.INV(RAND(),0.5,0.17)</f>
        <v>0.18516363991878831</v>
      </c>
      <c r="F87">
        <f t="shared" ref="F87:F150" ca="1" si="27">+_xlfn.NORM.INV(RAND(),0.56,0.13)</f>
        <v>0.37609066932862034</v>
      </c>
      <c r="G87">
        <f t="shared" ref="G87:G150" ca="1" si="28">+_xlfn.NORM.INV(RAND(),0.42,0.11)</f>
        <v>0.37204196829771452</v>
      </c>
      <c r="H87">
        <f t="shared" ca="1" si="21"/>
        <v>0.7583360465272605</v>
      </c>
      <c r="I87">
        <f t="shared" ca="1" si="22"/>
        <v>0.35911266040681722</v>
      </c>
      <c r="J87">
        <v>0.33900000000000002</v>
      </c>
      <c r="K87">
        <v>0.311</v>
      </c>
      <c r="L87">
        <f t="shared" si="23"/>
        <v>0.35000000000000003</v>
      </c>
      <c r="M87">
        <f t="shared" ca="1" si="24"/>
        <v>0.9512221793319664</v>
      </c>
      <c r="N87">
        <f t="shared" ref="N87:N150" ca="1" si="29">1-M87</f>
        <v>4.87778206680336E-2</v>
      </c>
      <c r="O87">
        <f t="shared" ref="O87:O150" ca="1" si="30">(18663*M87)+(29499*N87)</f>
        <v>19191.556464758814</v>
      </c>
      <c r="P87">
        <f t="shared" ref="P87:P150" ca="1" si="31">+_xlfn.NORM.INV(RAND(), 0.5906, 0.1)</f>
        <v>0.75842345854194559</v>
      </c>
      <c r="Q87">
        <f t="shared" ref="Q87:Q150" ca="1" si="32">1-P87</f>
        <v>0.24157654145805441</v>
      </c>
      <c r="R87">
        <f t="shared" ref="R87:R150" ca="1" si="33">(22150*P87)+(39140*Q87)</f>
        <v>26254.385439372345</v>
      </c>
      <c r="S87">
        <f ca="1">(('Benefits Calculations'!$F$12-'Benefits Calculations'!$F$6)*'Sensitivity Analysis'!E87*'Sensitivity Analysis'!J87)+(('Benefits Calculations'!$F$18-'Benefits Calculations'!$F$6)*'Sensitivity Analysis'!K87*'Sensitivity Analysis'!F87)+(('Benefits Calculations'!$F$24-'Benefits Calculations'!$F$6)*'Sensitivity Analysis'!L87*'Sensitivity Analysis'!G87)</f>
        <v>174951.99302640092</v>
      </c>
      <c r="T87">
        <f ca="1">+'Sensitivity Analysis'!S87-'Sensitivity Analysis'!K87*('Sensitivity Analysis'!O87+'Sensitivity Analysis'!O87/(1+'Benefits Calculations'!$C$10))-'Sensitivity Analysis'!L87*('Sensitivity Analysis'!R87+'Sensitivity Analysis'!R87/(1+'Benefits Calculations'!$C$10)+'Sensitivity Analysis'!R87/(1+'Benefits Calculations'!$C$10)^2+'Sensitivity Analysis'!R87/(1+'Benefits Calculations'!$C$10)^3)</f>
        <v>128283.30583399937</v>
      </c>
      <c r="U87">
        <f t="shared" ca="1" si="25"/>
        <v>237779.4686855867</v>
      </c>
      <c r="V87">
        <f ca="1">+'Sensitivity Analysis'!S87*(1+'Sensitivity Analysis'!I87)-'Sensitivity Analysis'!K87*('Sensitivity Analysis'!O87+'Sensitivity Analysis'!O87/(1+'Benefits Calculations'!$C$10))-'Sensitivity Analysis'!L87*('Sensitivity Analysis'!R87+'Sensitivity Analysis'!R87/(1+'Benefits Calculations'!$C$10)+'Sensitivity Analysis'!R87/(1+'Benefits Calculations'!$C$10)^2+'Sensitivity Analysis'!R87/(1+'Benefits Calculations'!$C$10)^3)</f>
        <v>191110.78149318515</v>
      </c>
    </row>
    <row r="88" spans="5:22" x14ac:dyDescent="0.25">
      <c r="E88">
        <f t="shared" ca="1" si="26"/>
        <v>0.6694931565986203</v>
      </c>
      <c r="F88">
        <f t="shared" ca="1" si="27"/>
        <v>0.42553885818974968</v>
      </c>
      <c r="G88">
        <f t="shared" ca="1" si="28"/>
        <v>0.2071528505097642</v>
      </c>
      <c r="H88">
        <f t="shared" ca="1" si="21"/>
        <v>0.4546847186854821</v>
      </c>
      <c r="I88">
        <f t="shared" ca="1" si="22"/>
        <v>0.30627972319868879</v>
      </c>
      <c r="J88">
        <v>0.33900000000000002</v>
      </c>
      <c r="K88">
        <v>0.311</v>
      </c>
      <c r="L88">
        <f t="shared" si="23"/>
        <v>0.35000000000000003</v>
      </c>
      <c r="M88">
        <f t="shared" ca="1" si="24"/>
        <v>0.94885356268289034</v>
      </c>
      <c r="N88">
        <f t="shared" ca="1" si="29"/>
        <v>5.1146437317109661E-2</v>
      </c>
      <c r="O88">
        <f t="shared" ca="1" si="30"/>
        <v>19217.2227947682</v>
      </c>
      <c r="P88">
        <f t="shared" ca="1" si="31"/>
        <v>0.59632110792396043</v>
      </c>
      <c r="Q88">
        <f t="shared" ca="1" si="32"/>
        <v>0.40367889207603957</v>
      </c>
      <c r="R88">
        <f t="shared" ca="1" si="33"/>
        <v>29008.504376371911</v>
      </c>
      <c r="S88">
        <f ca="1">(('Benefits Calculations'!$F$12-'Benefits Calculations'!$F$6)*'Sensitivity Analysis'!E88*'Sensitivity Analysis'!J88)+(('Benefits Calculations'!$F$18-'Benefits Calculations'!$F$6)*'Sensitivity Analysis'!K88*'Sensitivity Analysis'!F88)+(('Benefits Calculations'!$F$24-'Benefits Calculations'!$F$6)*'Sensitivity Analysis'!L88*'Sensitivity Analysis'!G88)</f>
        <v>174235.67123098549</v>
      </c>
      <c r="T88">
        <f ca="1">+'Sensitivity Analysis'!S88-'Sensitivity Analysis'!K88*('Sensitivity Analysis'!O88+'Sensitivity Analysis'!O88/(1+'Benefits Calculations'!$C$10))-'Sensitivity Analysis'!L88*('Sensitivity Analysis'!R88+'Sensitivity Analysis'!R88/(1+'Benefits Calculations'!$C$10)+'Sensitivity Analysis'!R88/(1+'Benefits Calculations'!$C$10)^2+'Sensitivity Analysis'!R88/(1+'Benefits Calculations'!$C$10)^3)</f>
        <v>123886.73337149873</v>
      </c>
      <c r="U88">
        <f t="shared" ca="1" si="25"/>
        <v>227600.52438694949</v>
      </c>
      <c r="V88">
        <f ca="1">+'Sensitivity Analysis'!S88*(1+'Sensitivity Analysis'!I88)-'Sensitivity Analysis'!K88*('Sensitivity Analysis'!O88+'Sensitivity Analysis'!O88/(1+'Benefits Calculations'!$C$10))-'Sensitivity Analysis'!L88*('Sensitivity Analysis'!R88+'Sensitivity Analysis'!R88/(1+'Benefits Calculations'!$C$10)+'Sensitivity Analysis'!R88/(1+'Benefits Calculations'!$C$10)^2+'Sensitivity Analysis'!R88/(1+'Benefits Calculations'!$C$10)^3)</f>
        <v>177251.58652746273</v>
      </c>
    </row>
    <row r="89" spans="5:22" x14ac:dyDescent="0.25">
      <c r="E89">
        <f t="shared" ca="1" si="26"/>
        <v>0.45114976787305694</v>
      </c>
      <c r="F89">
        <f t="shared" ca="1" si="27"/>
        <v>0.49542249845708508</v>
      </c>
      <c r="G89">
        <f t="shared" ca="1" si="28"/>
        <v>0.3368814109255498</v>
      </c>
      <c r="H89">
        <f t="shared" ca="1" si="21"/>
        <v>0.83691382487518162</v>
      </c>
      <c r="I89">
        <f t="shared" ca="1" si="22"/>
        <v>0.37095388819599384</v>
      </c>
      <c r="J89">
        <v>0.33900000000000002</v>
      </c>
      <c r="K89">
        <v>0.311</v>
      </c>
      <c r="L89">
        <f t="shared" si="23"/>
        <v>0.35000000000000003</v>
      </c>
      <c r="M89">
        <f t="shared" ca="1" si="24"/>
        <v>0.94010718126244719</v>
      </c>
      <c r="N89">
        <f t="shared" ca="1" si="29"/>
        <v>5.9892818737552811E-2</v>
      </c>
      <c r="O89">
        <f t="shared" ca="1" si="30"/>
        <v>19311.998583840123</v>
      </c>
      <c r="P89">
        <f t="shared" ca="1" si="31"/>
        <v>0.62738718772066893</v>
      </c>
      <c r="Q89">
        <f t="shared" ca="1" si="32"/>
        <v>0.37261281227933107</v>
      </c>
      <c r="R89">
        <f t="shared" ca="1" si="33"/>
        <v>28480.691680625834</v>
      </c>
      <c r="S89">
        <f ca="1">(('Benefits Calculations'!$F$12-'Benefits Calculations'!$F$6)*'Sensitivity Analysis'!E89*'Sensitivity Analysis'!J89)+(('Benefits Calculations'!$F$18-'Benefits Calculations'!$F$6)*'Sensitivity Analysis'!K89*'Sensitivity Analysis'!F89)+(('Benefits Calculations'!$F$24-'Benefits Calculations'!$F$6)*'Sensitivity Analysis'!L89*'Sensitivity Analysis'!G89)</f>
        <v>202342.91376358725</v>
      </c>
      <c r="T89">
        <f ca="1">+'Sensitivity Analysis'!S89-'Sensitivity Analysis'!K89*('Sensitivity Analysis'!O89+'Sensitivity Analysis'!O89/(1+'Benefits Calculations'!$C$10))-'Sensitivity Analysis'!L89*('Sensitivity Analysis'!R89+'Sensitivity Analysis'!R89/(1+'Benefits Calculations'!$C$10)+'Sensitivity Analysis'!R89/(1+'Benefits Calculations'!$C$10)^2+'Sensitivity Analysis'!R89/(1+'Benefits Calculations'!$C$10)^3)</f>
        <v>152638.31540367258</v>
      </c>
      <c r="U89">
        <f t="shared" ca="1" si="25"/>
        <v>277402.80437309662</v>
      </c>
      <c r="V89">
        <f ca="1">+'Sensitivity Analysis'!S89*(1+'Sensitivity Analysis'!I89)-'Sensitivity Analysis'!K89*('Sensitivity Analysis'!O89+'Sensitivity Analysis'!O89/(1+'Benefits Calculations'!$C$10))-'Sensitivity Analysis'!L89*('Sensitivity Analysis'!R89+'Sensitivity Analysis'!R89/(1+'Benefits Calculations'!$C$10)+'Sensitivity Analysis'!R89/(1+'Benefits Calculations'!$C$10)^2+'Sensitivity Analysis'!R89/(1+'Benefits Calculations'!$C$10)^3)</f>
        <v>227698.20601318195</v>
      </c>
    </row>
    <row r="90" spans="5:22" x14ac:dyDescent="0.25">
      <c r="E90">
        <f t="shared" ca="1" si="26"/>
        <v>0.43153900103339876</v>
      </c>
      <c r="F90">
        <f t="shared" ca="1" si="27"/>
        <v>0.64776626872695509</v>
      </c>
      <c r="G90">
        <f t="shared" ca="1" si="28"/>
        <v>0.37057619956736498</v>
      </c>
      <c r="H90">
        <f t="shared" ca="1" si="21"/>
        <v>0.58542055155338002</v>
      </c>
      <c r="I90">
        <f t="shared" ca="1" si="22"/>
        <v>0.33069703537854045</v>
      </c>
      <c r="J90">
        <v>0.33900000000000002</v>
      </c>
      <c r="K90">
        <v>0.311</v>
      </c>
      <c r="L90">
        <f t="shared" si="23"/>
        <v>0.35000000000000003</v>
      </c>
      <c r="M90">
        <f t="shared" ca="1" si="24"/>
        <v>0.92754709902434218</v>
      </c>
      <c r="N90">
        <f t="shared" ca="1" si="29"/>
        <v>7.2452900975657819E-2</v>
      </c>
      <c r="O90">
        <f t="shared" ca="1" si="30"/>
        <v>19448.099634972226</v>
      </c>
      <c r="P90">
        <f t="shared" ca="1" si="31"/>
        <v>0.58501686739292247</v>
      </c>
      <c r="Q90">
        <f t="shared" ca="1" si="32"/>
        <v>0.41498313260707753</v>
      </c>
      <c r="R90">
        <f t="shared" ca="1" si="33"/>
        <v>29200.563422994244</v>
      </c>
      <c r="S90">
        <f ca="1">(('Benefits Calculations'!$F$12-'Benefits Calculations'!$F$6)*'Sensitivity Analysis'!E90*'Sensitivity Analysis'!J90)+(('Benefits Calculations'!$F$18-'Benefits Calculations'!$F$6)*'Sensitivity Analysis'!K90*'Sensitivity Analysis'!F90)+(('Benefits Calculations'!$F$24-'Benefits Calculations'!$F$6)*'Sensitivity Analysis'!L90*'Sensitivity Analysis'!G90)</f>
        <v>228747.69814300636</v>
      </c>
      <c r="T90">
        <f ca="1">+'Sensitivity Analysis'!S90-'Sensitivity Analysis'!K90*('Sensitivity Analysis'!O90+'Sensitivity Analysis'!O90/(1+'Benefits Calculations'!$C$10))-'Sensitivity Analysis'!L90*('Sensitivity Analysis'!R90+'Sensitivity Analysis'!R90/(1+'Benefits Calculations'!$C$10)+'Sensitivity Analysis'!R90/(1+'Benefits Calculations'!$C$10)^2+'Sensitivity Analysis'!R90/(1+'Benefits Calculations'!$C$10)^3)</f>
        <v>178002.03442849405</v>
      </c>
      <c r="U90">
        <f t="shared" ca="1" si="25"/>
        <v>304393.8837685638</v>
      </c>
      <c r="V90">
        <f ca="1">+'Sensitivity Analysis'!S90*(1+'Sensitivity Analysis'!I90)-'Sensitivity Analysis'!K90*('Sensitivity Analysis'!O90+'Sensitivity Analysis'!O90/(1+'Benefits Calculations'!$C$10))-'Sensitivity Analysis'!L90*('Sensitivity Analysis'!R90+'Sensitivity Analysis'!R90/(1+'Benefits Calculations'!$C$10)+'Sensitivity Analysis'!R90/(1+'Benefits Calculations'!$C$10)^2+'Sensitivity Analysis'!R90/(1+'Benefits Calculations'!$C$10)^3)</f>
        <v>253648.22005405152</v>
      </c>
    </row>
    <row r="91" spans="5:22" x14ac:dyDescent="0.25">
      <c r="E91">
        <f t="shared" ca="1" si="26"/>
        <v>0.40963006795355622</v>
      </c>
      <c r="F91">
        <f t="shared" ca="1" si="27"/>
        <v>0.55967852185059064</v>
      </c>
      <c r="G91">
        <f t="shared" ca="1" si="28"/>
        <v>0.29714113552924853</v>
      </c>
      <c r="H91">
        <f t="shared" ca="1" si="21"/>
        <v>0.43160100527904532</v>
      </c>
      <c r="I91">
        <f t="shared" ca="1" si="22"/>
        <v>0.3016181266363761</v>
      </c>
      <c r="J91">
        <v>0.33900000000000002</v>
      </c>
      <c r="K91">
        <v>0.311</v>
      </c>
      <c r="L91">
        <f t="shared" si="23"/>
        <v>0.35000000000000003</v>
      </c>
      <c r="M91">
        <f t="shared" ca="1" si="24"/>
        <v>0.9279096763232707</v>
      </c>
      <c r="N91">
        <f t="shared" ca="1" si="29"/>
        <v>7.2090323676729295E-2</v>
      </c>
      <c r="O91">
        <f t="shared" ca="1" si="30"/>
        <v>19444.170747361037</v>
      </c>
      <c r="P91">
        <f t="shared" ca="1" si="31"/>
        <v>0.53075059915836864</v>
      </c>
      <c r="Q91">
        <f t="shared" ca="1" si="32"/>
        <v>0.46924940084163136</v>
      </c>
      <c r="R91">
        <f t="shared" ca="1" si="33"/>
        <v>30122.547320299316</v>
      </c>
      <c r="S91">
        <f ca="1">(('Benefits Calculations'!$F$12-'Benefits Calculations'!$F$6)*'Sensitivity Analysis'!E91*'Sensitivity Analysis'!J91)+(('Benefits Calculations'!$F$18-'Benefits Calculations'!$F$6)*'Sensitivity Analysis'!K91*'Sensitivity Analysis'!F91)+(('Benefits Calculations'!$F$24-'Benefits Calculations'!$F$6)*'Sensitivity Analysis'!L91*'Sensitivity Analysis'!G91)</f>
        <v>193921.58394621161</v>
      </c>
      <c r="T91">
        <f ca="1">+'Sensitivity Analysis'!S91-'Sensitivity Analysis'!K91*('Sensitivity Analysis'!O91+'Sensitivity Analysis'!O91/(1+'Benefits Calculations'!$C$10))-'Sensitivity Analysis'!L91*('Sensitivity Analysis'!R91+'Sensitivity Analysis'!R91/(1+'Benefits Calculations'!$C$10)+'Sensitivity Analysis'!R91/(1+'Benefits Calculations'!$C$10)^2+'Sensitivity Analysis'!R91/(1+'Benefits Calculations'!$C$10)^3)</f>
        <v>141951.55585211242</v>
      </c>
      <c r="U91">
        <f t="shared" ca="1" si="25"/>
        <v>252411.84881042669</v>
      </c>
      <c r="V91">
        <f ca="1">+'Sensitivity Analysis'!S91*(1+'Sensitivity Analysis'!I91)-'Sensitivity Analysis'!K91*('Sensitivity Analysis'!O91+'Sensitivity Analysis'!O91/(1+'Benefits Calculations'!$C$10))-'Sensitivity Analysis'!L91*('Sensitivity Analysis'!R91+'Sensitivity Analysis'!R91/(1+'Benefits Calculations'!$C$10)+'Sensitivity Analysis'!R91/(1+'Benefits Calculations'!$C$10)^2+'Sensitivity Analysis'!R91/(1+'Benefits Calculations'!$C$10)^3)</f>
        <v>200441.82071632749</v>
      </c>
    </row>
    <row r="92" spans="5:22" x14ac:dyDescent="0.25">
      <c r="E92">
        <f t="shared" ca="1" si="26"/>
        <v>0.39926195774318141</v>
      </c>
      <c r="F92">
        <f t="shared" ca="1" si="27"/>
        <v>0.4656313553605681</v>
      </c>
      <c r="G92">
        <f t="shared" ca="1" si="28"/>
        <v>0.53660773317093613</v>
      </c>
      <c r="H92">
        <f t="shared" ca="1" si="21"/>
        <v>0.69705512045671858</v>
      </c>
      <c r="I92">
        <f t="shared" ca="1" si="22"/>
        <v>0.34945413525040997</v>
      </c>
      <c r="J92">
        <v>0.33900000000000002</v>
      </c>
      <c r="K92">
        <v>0.311</v>
      </c>
      <c r="L92">
        <f t="shared" si="23"/>
        <v>0.35000000000000003</v>
      </c>
      <c r="M92">
        <f t="shared" ca="1" si="24"/>
        <v>0.9550580989156322</v>
      </c>
      <c r="N92">
        <f t="shared" ca="1" si="29"/>
        <v>4.4941901084367797E-2</v>
      </c>
      <c r="O92">
        <f t="shared" ca="1" si="30"/>
        <v>19149.99044015021</v>
      </c>
      <c r="P92">
        <f t="shared" ca="1" si="31"/>
        <v>0.59777185581172443</v>
      </c>
      <c r="Q92">
        <f t="shared" ca="1" si="32"/>
        <v>0.40222814418827557</v>
      </c>
      <c r="R92">
        <f t="shared" ca="1" si="33"/>
        <v>28983.856169758801</v>
      </c>
      <c r="S92">
        <f ca="1">(('Benefits Calculations'!$F$12-'Benefits Calculations'!$F$6)*'Sensitivity Analysis'!E92*'Sensitivity Analysis'!J92)+(('Benefits Calculations'!$F$18-'Benefits Calculations'!$F$6)*'Sensitivity Analysis'!K92*'Sensitivity Analysis'!F92)+(('Benefits Calculations'!$F$24-'Benefits Calculations'!$F$6)*'Sensitivity Analysis'!L92*'Sensitivity Analysis'!G92)</f>
        <v>255349.48871791112</v>
      </c>
      <c r="T92">
        <f ca="1">+'Sensitivity Analysis'!S92-'Sensitivity Analysis'!K92*('Sensitivity Analysis'!O92+'Sensitivity Analysis'!O92/(1+'Benefits Calculations'!$C$10))-'Sensitivity Analysis'!L92*('Sensitivity Analysis'!R92+'Sensitivity Analysis'!R92/(1+'Benefits Calculations'!$C$10)+'Sensitivity Analysis'!R92/(1+'Benefits Calculations'!$C$10)^2+'Sensitivity Analysis'!R92/(1+'Benefits Calculations'!$C$10)^3)</f>
        <v>205074.45854331506</v>
      </c>
      <c r="U92">
        <f t="shared" ca="1" si="25"/>
        <v>344582.42348446307</v>
      </c>
      <c r="V92">
        <f ca="1">+'Sensitivity Analysis'!S92*(1+'Sensitivity Analysis'!I92)-'Sensitivity Analysis'!K92*('Sensitivity Analysis'!O92+'Sensitivity Analysis'!O92/(1+'Benefits Calculations'!$C$10))-'Sensitivity Analysis'!L92*('Sensitivity Analysis'!R92+'Sensitivity Analysis'!R92/(1+'Benefits Calculations'!$C$10)+'Sensitivity Analysis'!R92/(1+'Benefits Calculations'!$C$10)^2+'Sensitivity Analysis'!R92/(1+'Benefits Calculations'!$C$10)^3)</f>
        <v>294307.39330986701</v>
      </c>
    </row>
    <row r="93" spans="5:22" x14ac:dyDescent="0.25">
      <c r="E93">
        <f t="shared" ca="1" si="26"/>
        <v>0.45389582795916206</v>
      </c>
      <c r="F93">
        <f t="shared" ca="1" si="27"/>
        <v>0.36142379081349563</v>
      </c>
      <c r="G93">
        <f t="shared" ca="1" si="28"/>
        <v>0.4330461649323698</v>
      </c>
      <c r="H93">
        <f t="shared" ca="1" si="21"/>
        <v>0.77419559871180998</v>
      </c>
      <c r="I93">
        <f t="shared" ca="1" si="22"/>
        <v>0.36154806466529388</v>
      </c>
      <c r="J93">
        <v>0.33900000000000002</v>
      </c>
      <c r="K93">
        <v>0.311</v>
      </c>
      <c r="L93">
        <f t="shared" si="23"/>
        <v>0.35000000000000003</v>
      </c>
      <c r="M93">
        <f t="shared" ca="1" si="24"/>
        <v>0.94997124511961317</v>
      </c>
      <c r="N93">
        <f t="shared" ca="1" si="29"/>
        <v>5.0028754880386828E-2</v>
      </c>
      <c r="O93">
        <f t="shared" ca="1" si="30"/>
        <v>19205.111587883872</v>
      </c>
      <c r="P93">
        <f t="shared" ca="1" si="31"/>
        <v>0.58866760000939045</v>
      </c>
      <c r="Q93">
        <f t="shared" ca="1" si="32"/>
        <v>0.41133239999060955</v>
      </c>
      <c r="R93">
        <f t="shared" ca="1" si="33"/>
        <v>29138.537475840458</v>
      </c>
      <c r="S93">
        <f ca="1">(('Benefits Calculations'!$F$12-'Benefits Calculations'!$F$6)*'Sensitivity Analysis'!E93*'Sensitivity Analysis'!J93)+(('Benefits Calculations'!$F$18-'Benefits Calculations'!$F$6)*'Sensitivity Analysis'!K93*'Sensitivity Analysis'!F93)+(('Benefits Calculations'!$F$24-'Benefits Calculations'!$F$6)*'Sensitivity Analysis'!L93*'Sensitivity Analysis'!G93)</f>
        <v>216357.48224856486</v>
      </c>
      <c r="T93">
        <f ca="1">+'Sensitivity Analysis'!S93-'Sensitivity Analysis'!K93*('Sensitivity Analysis'!O93+'Sensitivity Analysis'!O93/(1+'Benefits Calculations'!$C$10))-'Sensitivity Analysis'!L93*('Sensitivity Analysis'!R93+'Sensitivity Analysis'!R93/(1+'Benefits Calculations'!$C$10)+'Sensitivity Analysis'!R93/(1+'Benefits Calculations'!$C$10)^2+'Sensitivity Analysis'!R93/(1+'Benefits Calculations'!$C$10)^3)</f>
        <v>165842.93166342014</v>
      </c>
      <c r="U93">
        <f t="shared" ca="1" si="25"/>
        <v>294581.11123138916</v>
      </c>
      <c r="V93">
        <f ca="1">+'Sensitivity Analysis'!S93*(1+'Sensitivity Analysis'!I93)-'Sensitivity Analysis'!K93*('Sensitivity Analysis'!O93+'Sensitivity Analysis'!O93/(1+'Benefits Calculations'!$C$10))-'Sensitivity Analysis'!L93*('Sensitivity Analysis'!R93+'Sensitivity Analysis'!R93/(1+'Benefits Calculations'!$C$10)+'Sensitivity Analysis'!R93/(1+'Benefits Calculations'!$C$10)^2+'Sensitivity Analysis'!R93/(1+'Benefits Calculations'!$C$10)^3)</f>
        <v>244066.56064624444</v>
      </c>
    </row>
    <row r="94" spans="5:22" x14ac:dyDescent="0.25">
      <c r="E94">
        <f t="shared" ca="1" si="26"/>
        <v>0.73828755220836273</v>
      </c>
      <c r="F94">
        <f t="shared" ca="1" si="27"/>
        <v>0.52055645822814522</v>
      </c>
      <c r="G94">
        <f t="shared" ca="1" si="28"/>
        <v>0.37807450189841524</v>
      </c>
      <c r="H94">
        <f t="shared" ca="1" si="21"/>
        <v>0.37792819462680183</v>
      </c>
      <c r="I94">
        <f t="shared" ca="1" si="22"/>
        <v>0.29027177698158901</v>
      </c>
      <c r="J94">
        <v>0.33900000000000002</v>
      </c>
      <c r="K94">
        <v>0.311</v>
      </c>
      <c r="L94">
        <f t="shared" si="23"/>
        <v>0.35000000000000003</v>
      </c>
      <c r="M94">
        <f t="shared" ca="1" si="24"/>
        <v>0.95560470599992164</v>
      </c>
      <c r="N94">
        <f t="shared" ca="1" si="29"/>
        <v>4.4395294000078356E-2</v>
      </c>
      <c r="O94">
        <f t="shared" ca="1" si="30"/>
        <v>19144.067405784848</v>
      </c>
      <c r="P94">
        <f t="shared" ca="1" si="31"/>
        <v>0.70911587246309571</v>
      </c>
      <c r="Q94">
        <f t="shared" ca="1" si="32"/>
        <v>0.29088412753690429</v>
      </c>
      <c r="R94">
        <f t="shared" ca="1" si="33"/>
        <v>27092.121326852004</v>
      </c>
      <c r="S94">
        <f ca="1">(('Benefits Calculations'!$F$12-'Benefits Calculations'!$F$6)*'Sensitivity Analysis'!E94*'Sensitivity Analysis'!J94)+(('Benefits Calculations'!$F$18-'Benefits Calculations'!$F$6)*'Sensitivity Analysis'!K94*'Sensitivity Analysis'!F94)+(('Benefits Calculations'!$F$24-'Benefits Calculations'!$F$6)*'Sensitivity Analysis'!L94*'Sensitivity Analysis'!G94)</f>
        <v>244015.42855315321</v>
      </c>
      <c r="T94">
        <f ca="1">+'Sensitivity Analysis'!S94-'Sensitivity Analysis'!K94*('Sensitivity Analysis'!O94+'Sensitivity Analysis'!O94/(1+'Benefits Calculations'!$C$10))-'Sensitivity Analysis'!L94*('Sensitivity Analysis'!R94+'Sensitivity Analysis'!R94/(1+'Benefits Calculations'!$C$10)+'Sensitivity Analysis'!R94/(1+'Benefits Calculations'!$C$10)^2+'Sensitivity Analysis'!R94/(1+'Benefits Calculations'!$C$10)^3)</f>
        <v>196261.11141183073</v>
      </c>
      <c r="U94">
        <f t="shared" ca="1" si="25"/>
        <v>314846.22061020095</v>
      </c>
      <c r="V94">
        <f ca="1">+'Sensitivity Analysis'!S94*(1+'Sensitivity Analysis'!I94)-'Sensitivity Analysis'!K94*('Sensitivity Analysis'!O94+'Sensitivity Analysis'!O94/(1+'Benefits Calculations'!$C$10))-'Sensitivity Analysis'!L94*('Sensitivity Analysis'!R94+'Sensitivity Analysis'!R94/(1+'Benefits Calculations'!$C$10)+'Sensitivity Analysis'!R94/(1+'Benefits Calculations'!$C$10)^2+'Sensitivity Analysis'!R94/(1+'Benefits Calculations'!$C$10)^3)</f>
        <v>267091.90346887847</v>
      </c>
    </row>
    <row r="95" spans="5:22" x14ac:dyDescent="0.25">
      <c r="E95">
        <f t="shared" ca="1" si="26"/>
        <v>0.43409425044673278</v>
      </c>
      <c r="F95">
        <f t="shared" ca="1" si="27"/>
        <v>0.41451255372293794</v>
      </c>
      <c r="G95">
        <f t="shared" ca="1" si="28"/>
        <v>0.43518182079257167</v>
      </c>
      <c r="H95">
        <f t="shared" ca="1" si="21"/>
        <v>0.32345201245318622</v>
      </c>
      <c r="I95">
        <f t="shared" ca="1" si="22"/>
        <v>0.27789700520302557</v>
      </c>
      <c r="J95">
        <v>0.33900000000000002</v>
      </c>
      <c r="K95">
        <v>0.311</v>
      </c>
      <c r="L95">
        <f t="shared" si="23"/>
        <v>0.35000000000000003</v>
      </c>
      <c r="M95">
        <f t="shared" ca="1" si="24"/>
        <v>0.95267161314325821</v>
      </c>
      <c r="N95">
        <f t="shared" ca="1" si="29"/>
        <v>4.7328386856741789E-2</v>
      </c>
      <c r="O95">
        <f t="shared" ca="1" si="30"/>
        <v>19175.850399979652</v>
      </c>
      <c r="P95">
        <f t="shared" ca="1" si="31"/>
        <v>0.60542642464582164</v>
      </c>
      <c r="Q95">
        <f t="shared" ca="1" si="32"/>
        <v>0.39457357535417836</v>
      </c>
      <c r="R95">
        <f t="shared" ca="1" si="33"/>
        <v>28853.805045267491</v>
      </c>
      <c r="S95">
        <f ca="1">(('Benefits Calculations'!$F$12-'Benefits Calculations'!$F$6)*'Sensitivity Analysis'!E95*'Sensitivity Analysis'!J95)+(('Benefits Calculations'!$F$18-'Benefits Calculations'!$F$6)*'Sensitivity Analysis'!K95*'Sensitivity Analysis'!F95)+(('Benefits Calculations'!$F$24-'Benefits Calculations'!$F$6)*'Sensitivity Analysis'!L95*'Sensitivity Analysis'!G95)</f>
        <v>221435.97729303048</v>
      </c>
      <c r="T95">
        <f ca="1">+'Sensitivity Analysis'!S95-'Sensitivity Analysis'!K95*('Sensitivity Analysis'!O95+'Sensitivity Analysis'!O95/(1+'Benefits Calculations'!$C$10))-'Sensitivity Analysis'!L95*('Sensitivity Analysis'!R95+'Sensitivity Analysis'!R95/(1+'Benefits Calculations'!$C$10)+'Sensitivity Analysis'!R95/(1+'Benefits Calculations'!$C$10)^2+'Sensitivity Analysis'!R95/(1+'Benefits Calculations'!$C$10)^3)</f>
        <v>171318.17669774088</v>
      </c>
      <c r="U95">
        <f t="shared" ca="1" si="25"/>
        <v>282972.37222696882</v>
      </c>
      <c r="V95">
        <f ca="1">+'Sensitivity Analysis'!S95*(1+'Sensitivity Analysis'!I95)-'Sensitivity Analysis'!K95*('Sensitivity Analysis'!O95+'Sensitivity Analysis'!O95/(1+'Benefits Calculations'!$C$10))-'Sensitivity Analysis'!L95*('Sensitivity Analysis'!R95+'Sensitivity Analysis'!R95/(1+'Benefits Calculations'!$C$10)+'Sensitivity Analysis'!R95/(1+'Benefits Calculations'!$C$10)^2+'Sensitivity Analysis'!R95/(1+'Benefits Calculations'!$C$10)^3)</f>
        <v>232854.57163167919</v>
      </c>
    </row>
    <row r="96" spans="5:22" x14ac:dyDescent="0.25">
      <c r="E96">
        <f t="shared" ca="1" si="26"/>
        <v>0.57529837745598589</v>
      </c>
      <c r="F96">
        <f t="shared" ca="1" si="27"/>
        <v>0.32938958257459894</v>
      </c>
      <c r="G96">
        <f t="shared" ca="1" si="28"/>
        <v>0.53961551783424144</v>
      </c>
      <c r="H96">
        <f t="shared" ca="1" si="21"/>
        <v>0.19877996452096347</v>
      </c>
      <c r="I96">
        <f t="shared" ca="1" si="22"/>
        <v>0.24486167834530198</v>
      </c>
      <c r="J96">
        <v>0.33900000000000002</v>
      </c>
      <c r="K96">
        <v>0.311</v>
      </c>
      <c r="L96">
        <f t="shared" si="23"/>
        <v>0.35000000000000003</v>
      </c>
      <c r="M96">
        <f t="shared" ca="1" si="24"/>
        <v>0.92682938632791756</v>
      </c>
      <c r="N96">
        <f t="shared" ca="1" si="29"/>
        <v>7.3170613672082441E-2</v>
      </c>
      <c r="O96">
        <f t="shared" ca="1" si="30"/>
        <v>19455.876769750685</v>
      </c>
      <c r="P96">
        <f t="shared" ca="1" si="31"/>
        <v>0.73919623421766989</v>
      </c>
      <c r="Q96">
        <f t="shared" ca="1" si="32"/>
        <v>0.26080376578233011</v>
      </c>
      <c r="R96">
        <f t="shared" ca="1" si="33"/>
        <v>26581.055980641788</v>
      </c>
      <c r="S96">
        <f ca="1">(('Benefits Calculations'!$F$12-'Benefits Calculations'!$F$6)*'Sensitivity Analysis'!E96*'Sensitivity Analysis'!J96)+(('Benefits Calculations'!$F$18-'Benefits Calculations'!$F$6)*'Sensitivity Analysis'!K96*'Sensitivity Analysis'!F96)+(('Benefits Calculations'!$F$24-'Benefits Calculations'!$F$6)*'Sensitivity Analysis'!L96*'Sensitivity Analysis'!G96)</f>
        <v>256300.50728961831</v>
      </c>
      <c r="T96">
        <f ca="1">+'Sensitivity Analysis'!S96-'Sensitivity Analysis'!K96*('Sensitivity Analysis'!O96+'Sensitivity Analysis'!O96/(1+'Benefits Calculations'!$C$10))-'Sensitivity Analysis'!L96*('Sensitivity Analysis'!R96+'Sensitivity Analysis'!R96/(1+'Benefits Calculations'!$C$10)+'Sensitivity Analysis'!R96/(1+'Benefits Calculations'!$C$10)^2+'Sensitivity Analysis'!R96/(1+'Benefits Calculations'!$C$10)^3)</f>
        <v>209035.53371630539</v>
      </c>
      <c r="U96">
        <f t="shared" ca="1" si="25"/>
        <v>319058.67966530652</v>
      </c>
      <c r="V96">
        <f ca="1">+'Sensitivity Analysis'!S96*(1+'Sensitivity Analysis'!I96)-'Sensitivity Analysis'!K96*('Sensitivity Analysis'!O96+'Sensitivity Analysis'!O96/(1+'Benefits Calculations'!$C$10))-'Sensitivity Analysis'!L96*('Sensitivity Analysis'!R96+'Sensitivity Analysis'!R96/(1+'Benefits Calculations'!$C$10)+'Sensitivity Analysis'!R96/(1+'Benefits Calculations'!$C$10)^2+'Sensitivity Analysis'!R96/(1+'Benefits Calculations'!$C$10)^3)</f>
        <v>271793.7060919936</v>
      </c>
    </row>
    <row r="97" spans="5:22" x14ac:dyDescent="0.25">
      <c r="E97">
        <f t="shared" ca="1" si="26"/>
        <v>0.27776658126911602</v>
      </c>
      <c r="F97">
        <f t="shared" ca="1" si="27"/>
        <v>0.71726649370386197</v>
      </c>
      <c r="G97">
        <f t="shared" ca="1" si="28"/>
        <v>0.59825596914076984</v>
      </c>
      <c r="H97">
        <f t="shared" ca="1" si="21"/>
        <v>0.95268003418322833</v>
      </c>
      <c r="I97">
        <f t="shared" ca="1" si="22"/>
        <v>0.39358088767960997</v>
      </c>
      <c r="J97">
        <v>0.33900000000000002</v>
      </c>
      <c r="K97">
        <v>0.311</v>
      </c>
      <c r="L97">
        <f t="shared" si="23"/>
        <v>0.35000000000000003</v>
      </c>
      <c r="M97">
        <f t="shared" ca="1" si="24"/>
        <v>0.93002348548652236</v>
      </c>
      <c r="N97">
        <f t="shared" ca="1" si="29"/>
        <v>6.9976514513477639E-2</v>
      </c>
      <c r="O97">
        <f t="shared" ca="1" si="30"/>
        <v>19421.265511268044</v>
      </c>
      <c r="P97">
        <f t="shared" ca="1" si="31"/>
        <v>0.63260338660935722</v>
      </c>
      <c r="Q97">
        <f t="shared" ca="1" si="32"/>
        <v>0.36739661339064278</v>
      </c>
      <c r="R97">
        <f t="shared" ca="1" si="33"/>
        <v>28392.06846150702</v>
      </c>
      <c r="S97">
        <f ca="1">(('Benefits Calculations'!$F$12-'Benefits Calculations'!$F$6)*'Sensitivity Analysis'!E97*'Sensitivity Analysis'!J97)+(('Benefits Calculations'!$F$18-'Benefits Calculations'!$F$6)*'Sensitivity Analysis'!K97*'Sensitivity Analysis'!F97)+(('Benefits Calculations'!$F$24-'Benefits Calculations'!$F$6)*'Sensitivity Analysis'!L97*'Sensitivity Analysis'!G97)</f>
        <v>292701.2029618331</v>
      </c>
      <c r="T97">
        <f ca="1">+'Sensitivity Analysis'!S97-'Sensitivity Analysis'!K97*('Sensitivity Analysis'!O97+'Sensitivity Analysis'!O97/(1+'Benefits Calculations'!$C$10))-'Sensitivity Analysis'!L97*('Sensitivity Analysis'!R97+'Sensitivity Analysis'!R97/(1+'Benefits Calculations'!$C$10)+'Sensitivity Analysis'!R97/(1+'Benefits Calculations'!$C$10)^2+'Sensitivity Analysis'!R97/(1+'Benefits Calculations'!$C$10)^3)</f>
        <v>243047.70938081408</v>
      </c>
      <c r="U97">
        <f t="shared" ca="1" si="25"/>
        <v>407902.80224844103</v>
      </c>
      <c r="V97">
        <f ca="1">+'Sensitivity Analysis'!S97*(1+'Sensitivity Analysis'!I97)-'Sensitivity Analysis'!K97*('Sensitivity Analysis'!O97+'Sensitivity Analysis'!O97/(1+'Benefits Calculations'!$C$10))-'Sensitivity Analysis'!L97*('Sensitivity Analysis'!R97+'Sensitivity Analysis'!R97/(1+'Benefits Calculations'!$C$10)+'Sensitivity Analysis'!R97/(1+'Benefits Calculations'!$C$10)^2+'Sensitivity Analysis'!R97/(1+'Benefits Calculations'!$C$10)^3)</f>
        <v>358249.30866742204</v>
      </c>
    </row>
    <row r="98" spans="5:22" x14ac:dyDescent="0.25">
      <c r="E98">
        <f t="shared" ca="1" si="26"/>
        <v>0.71160196317001501</v>
      </c>
      <c r="F98">
        <f t="shared" ca="1" si="27"/>
        <v>0.76311335600175445</v>
      </c>
      <c r="G98">
        <f t="shared" ca="1" si="28"/>
        <v>0.39327316147476366</v>
      </c>
      <c r="H98">
        <f t="shared" ca="1" si="21"/>
        <v>7.3338141716746352E-2</v>
      </c>
      <c r="I98">
        <f t="shared" ca="1" si="22"/>
        <v>0.19780463029627882</v>
      </c>
      <c r="J98">
        <v>0.33900000000000002</v>
      </c>
      <c r="K98">
        <v>0.311</v>
      </c>
      <c r="L98">
        <f t="shared" si="23"/>
        <v>0.35000000000000003</v>
      </c>
      <c r="M98">
        <f t="shared" ca="1" si="24"/>
        <v>0.94767118524747695</v>
      </c>
      <c r="N98">
        <f t="shared" ca="1" si="29"/>
        <v>5.2328814752523045E-2</v>
      </c>
      <c r="O98">
        <f t="shared" ca="1" si="30"/>
        <v>19230.035036658337</v>
      </c>
      <c r="P98">
        <f t="shared" ca="1" si="31"/>
        <v>0.49652146390576468</v>
      </c>
      <c r="Q98">
        <f t="shared" ca="1" si="32"/>
        <v>0.50347853609423532</v>
      </c>
      <c r="R98">
        <f t="shared" ca="1" si="33"/>
        <v>30704.10032824106</v>
      </c>
      <c r="S98">
        <f ca="1">(('Benefits Calculations'!$F$12-'Benefits Calculations'!$F$6)*'Sensitivity Analysis'!E98*'Sensitivity Analysis'!J98)+(('Benefits Calculations'!$F$18-'Benefits Calculations'!$F$6)*'Sensitivity Analysis'!K98*'Sensitivity Analysis'!F98)+(('Benefits Calculations'!$F$24-'Benefits Calculations'!$F$6)*'Sensitivity Analysis'!L98*'Sensitivity Analysis'!G98)</f>
        <v>274684.2239963006</v>
      </c>
      <c r="T98">
        <f ca="1">+'Sensitivity Analysis'!S98-'Sensitivity Analysis'!K98*('Sensitivity Analysis'!O98+'Sensitivity Analysis'!O98/(1+'Benefits Calculations'!$C$10))-'Sensitivity Analysis'!L98*('Sensitivity Analysis'!R98+'Sensitivity Analysis'!R98/(1+'Benefits Calculations'!$C$10)+'Sensitivity Analysis'!R98/(1+'Benefits Calculations'!$C$10)^2+'Sensitivity Analysis'!R98/(1+'Benefits Calculations'!$C$10)^3)</f>
        <v>222071.3375711705</v>
      </c>
      <c r="U98">
        <f t="shared" ca="1" si="25"/>
        <v>329018.03537210909</v>
      </c>
      <c r="V98">
        <f ca="1">+'Sensitivity Analysis'!S98*(1+'Sensitivity Analysis'!I98)-'Sensitivity Analysis'!K98*('Sensitivity Analysis'!O98+'Sensitivity Analysis'!O98/(1+'Benefits Calculations'!$C$10))-'Sensitivity Analysis'!L98*('Sensitivity Analysis'!R98+'Sensitivity Analysis'!R98/(1+'Benefits Calculations'!$C$10)+'Sensitivity Analysis'!R98/(1+'Benefits Calculations'!$C$10)^2+'Sensitivity Analysis'!R98/(1+'Benefits Calculations'!$C$10)^3)</f>
        <v>276405.14894697897</v>
      </c>
    </row>
    <row r="99" spans="5:22" x14ac:dyDescent="0.25">
      <c r="E99">
        <f t="shared" ca="1" si="26"/>
        <v>0.59760707692337101</v>
      </c>
      <c r="F99">
        <f t="shared" ca="1" si="27"/>
        <v>0.59274881657049527</v>
      </c>
      <c r="G99">
        <f t="shared" ca="1" si="28"/>
        <v>0.40042644923721976</v>
      </c>
      <c r="H99">
        <f t="shared" ca="1" si="21"/>
        <v>0.57754895723860544</v>
      </c>
      <c r="I99">
        <f t="shared" ca="1" si="22"/>
        <v>0.32930944883783575</v>
      </c>
      <c r="J99">
        <v>0.33900000000000002</v>
      </c>
      <c r="K99">
        <v>0.311</v>
      </c>
      <c r="L99">
        <f t="shared" si="23"/>
        <v>0.35000000000000003</v>
      </c>
      <c r="M99">
        <f t="shared" ca="1" si="24"/>
        <v>0.95938381143049489</v>
      </c>
      <c r="N99">
        <f t="shared" ca="1" si="29"/>
        <v>4.0616188569505107E-2</v>
      </c>
      <c r="O99">
        <f t="shared" ca="1" si="30"/>
        <v>19103.117019339155</v>
      </c>
      <c r="P99">
        <f t="shared" ca="1" si="31"/>
        <v>0.68605679841801392</v>
      </c>
      <c r="Q99">
        <f t="shared" ca="1" si="32"/>
        <v>0.31394320158198608</v>
      </c>
      <c r="R99">
        <f t="shared" ca="1" si="33"/>
        <v>27483.894994877941</v>
      </c>
      <c r="S99">
        <f ca="1">(('Benefits Calculations'!$F$12-'Benefits Calculations'!$F$6)*'Sensitivity Analysis'!E99*'Sensitivity Analysis'!J99)+(('Benefits Calculations'!$F$18-'Benefits Calculations'!$F$6)*'Sensitivity Analysis'!K99*'Sensitivity Analysis'!F99)+(('Benefits Calculations'!$F$24-'Benefits Calculations'!$F$6)*'Sensitivity Analysis'!L99*'Sensitivity Analysis'!G99)</f>
        <v>246542.08334238146</v>
      </c>
      <c r="T99">
        <f ca="1">+'Sensitivity Analysis'!S99-'Sensitivity Analysis'!K99*('Sensitivity Analysis'!O99+'Sensitivity Analysis'!O99/(1+'Benefits Calculations'!$C$10))-'Sensitivity Analysis'!L99*('Sensitivity Analysis'!R99+'Sensitivity Analysis'!R99/(1+'Benefits Calculations'!$C$10)+'Sensitivity Analysis'!R99/(1+'Benefits Calculations'!$C$10)^2+'Sensitivity Analysis'!R99/(1+'Benefits Calculations'!$C$10)^3)</f>
        <v>198291.52322739223</v>
      </c>
      <c r="U99">
        <f t="shared" ca="1" si="25"/>
        <v>327730.72092319286</v>
      </c>
      <c r="V99">
        <f ca="1">+'Sensitivity Analysis'!S99*(1+'Sensitivity Analysis'!I99)-'Sensitivity Analysis'!K99*('Sensitivity Analysis'!O99+'Sensitivity Analysis'!O99/(1+'Benefits Calculations'!$C$10))-'Sensitivity Analysis'!L99*('Sensitivity Analysis'!R99+'Sensitivity Analysis'!R99/(1+'Benefits Calculations'!$C$10)+'Sensitivity Analysis'!R99/(1+'Benefits Calculations'!$C$10)^2+'Sensitivity Analysis'!R99/(1+'Benefits Calculations'!$C$10)^3)</f>
        <v>279480.16080820363</v>
      </c>
    </row>
    <row r="100" spans="5:22" x14ac:dyDescent="0.25">
      <c r="E100">
        <f t="shared" ca="1" si="26"/>
        <v>0.45599220038012522</v>
      </c>
      <c r="F100">
        <f t="shared" ca="1" si="27"/>
        <v>0.289357778860795</v>
      </c>
      <c r="G100">
        <f t="shared" ca="1" si="28"/>
        <v>0.59354972199258682</v>
      </c>
      <c r="H100">
        <f t="shared" ca="1" si="21"/>
        <v>0.27660305471675295</v>
      </c>
      <c r="I100">
        <f t="shared" ca="1" si="22"/>
        <v>0.26639125071818737</v>
      </c>
      <c r="J100">
        <v>0.33900000000000002</v>
      </c>
      <c r="K100">
        <v>0.311</v>
      </c>
      <c r="L100">
        <f t="shared" si="23"/>
        <v>0.35000000000000003</v>
      </c>
      <c r="M100">
        <f t="shared" ca="1" si="24"/>
        <v>0.96212185578842635</v>
      </c>
      <c r="N100">
        <f t="shared" ca="1" si="29"/>
        <v>3.787814421157365E-2</v>
      </c>
      <c r="O100">
        <f t="shared" ca="1" si="30"/>
        <v>19073.447570676613</v>
      </c>
      <c r="P100">
        <f t="shared" ca="1" si="31"/>
        <v>0.67361809230781655</v>
      </c>
      <c r="Q100">
        <f t="shared" ca="1" si="32"/>
        <v>0.32638190769218345</v>
      </c>
      <c r="R100">
        <f t="shared" ca="1" si="33"/>
        <v>27695.228611690196</v>
      </c>
      <c r="S100">
        <f ca="1">(('Benefits Calculations'!$F$12-'Benefits Calculations'!$F$6)*'Sensitivity Analysis'!E100*'Sensitivity Analysis'!J100)+(('Benefits Calculations'!$F$18-'Benefits Calculations'!$F$6)*'Sensitivity Analysis'!K100*'Sensitivity Analysis'!F100)+(('Benefits Calculations'!$F$24-'Benefits Calculations'!$F$6)*'Sensitivity Analysis'!L100*'Sensitivity Analysis'!G100)</f>
        <v>257293.35748578183</v>
      </c>
      <c r="T100">
        <f ca="1">+'Sensitivity Analysis'!S100-'Sensitivity Analysis'!K100*('Sensitivity Analysis'!O100+'Sensitivity Analysis'!O100/(1+'Benefits Calculations'!$C$10))-'Sensitivity Analysis'!L100*('Sensitivity Analysis'!R100+'Sensitivity Analysis'!R100/(1+'Benefits Calculations'!$C$10)+'Sensitivity Analysis'!R100/(1+'Benefits Calculations'!$C$10)^2+'Sensitivity Analysis'!R100/(1+'Benefits Calculations'!$C$10)^3)</f>
        <v>208779.74494444809</v>
      </c>
      <c r="U100">
        <f t="shared" ca="1" si="25"/>
        <v>325834.05678790098</v>
      </c>
      <c r="V100">
        <f ca="1">+'Sensitivity Analysis'!S100*(1+'Sensitivity Analysis'!I100)-'Sensitivity Analysis'!K100*('Sensitivity Analysis'!O100+'Sensitivity Analysis'!O100/(1+'Benefits Calculations'!$C$10))-'Sensitivity Analysis'!L100*('Sensitivity Analysis'!R100+'Sensitivity Analysis'!R100/(1+'Benefits Calculations'!$C$10)+'Sensitivity Analysis'!R100/(1+'Benefits Calculations'!$C$10)^2+'Sensitivity Analysis'!R100/(1+'Benefits Calculations'!$C$10)^3)</f>
        <v>277320.4442465672</v>
      </c>
    </row>
    <row r="101" spans="5:22" x14ac:dyDescent="0.25">
      <c r="E101">
        <f t="shared" ca="1" si="26"/>
        <v>0.46049269248698838</v>
      </c>
      <c r="F101">
        <f t="shared" ca="1" si="27"/>
        <v>0.59441744996576729</v>
      </c>
      <c r="G101">
        <f t="shared" ca="1" si="28"/>
        <v>0.35945802823496942</v>
      </c>
      <c r="H101">
        <f t="shared" ca="1" si="21"/>
        <v>0.29424502152919108</v>
      </c>
      <c r="I101">
        <f t="shared" ca="1" si="22"/>
        <v>0.27083058297566487</v>
      </c>
      <c r="J101">
        <v>0.33900000000000002</v>
      </c>
      <c r="K101">
        <v>0.311</v>
      </c>
      <c r="L101">
        <f t="shared" si="23"/>
        <v>0.35000000000000003</v>
      </c>
      <c r="M101">
        <f t="shared" ca="1" si="24"/>
        <v>0.95695884311754342</v>
      </c>
      <c r="N101">
        <f t="shared" ca="1" si="29"/>
        <v>4.3041156882456577E-2</v>
      </c>
      <c r="O101">
        <f t="shared" ca="1" si="30"/>
        <v>19129.393975978299</v>
      </c>
      <c r="P101">
        <f t="shared" ca="1" si="31"/>
        <v>0.76562644825767179</v>
      </c>
      <c r="Q101">
        <f t="shared" ca="1" si="32"/>
        <v>0.23437355174232821</v>
      </c>
      <c r="R101">
        <f t="shared" ca="1" si="33"/>
        <v>26132.006644102155</v>
      </c>
      <c r="S101">
        <f ca="1">(('Benefits Calculations'!$F$12-'Benefits Calculations'!$F$6)*'Sensitivity Analysis'!E101*'Sensitivity Analysis'!J101)+(('Benefits Calculations'!$F$18-'Benefits Calculations'!$F$6)*'Sensitivity Analysis'!K101*'Sensitivity Analysis'!F101)+(('Benefits Calculations'!$F$24-'Benefits Calculations'!$F$6)*'Sensitivity Analysis'!L101*'Sensitivity Analysis'!G101)</f>
        <v>221717.50759910792</v>
      </c>
      <c r="T101">
        <f ca="1">+'Sensitivity Analysis'!S101-'Sensitivity Analysis'!K101*('Sensitivity Analysis'!O101+'Sensitivity Analysis'!O101/(1+'Benefits Calculations'!$C$10))-'Sensitivity Analysis'!L101*('Sensitivity Analysis'!R101+'Sensitivity Analysis'!R101/(1+'Benefits Calculations'!$C$10)+'Sensitivity Analysis'!R101/(1+'Benefits Calculations'!$C$10)^2+'Sensitivity Analysis'!R101/(1+'Benefits Calculations'!$C$10)^3)</f>
        <v>175249.66563136168</v>
      </c>
      <c r="U101">
        <f t="shared" ca="1" si="25"/>
        <v>281765.38943808572</v>
      </c>
      <c r="V101">
        <f ca="1">+'Sensitivity Analysis'!S101*(1+'Sensitivity Analysis'!I101)-'Sensitivity Analysis'!K101*('Sensitivity Analysis'!O101+'Sensitivity Analysis'!O101/(1+'Benefits Calculations'!$C$10))-'Sensitivity Analysis'!L101*('Sensitivity Analysis'!R101+'Sensitivity Analysis'!R101/(1+'Benefits Calculations'!$C$10)+'Sensitivity Analysis'!R101/(1+'Benefits Calculations'!$C$10)^2+'Sensitivity Analysis'!R101/(1+'Benefits Calculations'!$C$10)^3)</f>
        <v>235297.54747033949</v>
      </c>
    </row>
    <row r="102" spans="5:22" x14ac:dyDescent="0.25">
      <c r="E102">
        <f t="shared" ca="1" si="26"/>
        <v>0.51862305509641304</v>
      </c>
      <c r="F102">
        <f t="shared" ca="1" si="27"/>
        <v>0.49046675569759413</v>
      </c>
      <c r="G102">
        <f t="shared" ca="1" si="28"/>
        <v>0.40670524224577975</v>
      </c>
      <c r="H102">
        <f t="shared" ca="1" si="21"/>
        <v>0.56728956926355634</v>
      </c>
      <c r="I102">
        <f t="shared" ca="1" si="22"/>
        <v>0.32748667516289443</v>
      </c>
      <c r="J102">
        <v>0.33900000000000002</v>
      </c>
      <c r="K102">
        <v>0.311</v>
      </c>
      <c r="L102">
        <f t="shared" si="23"/>
        <v>0.35000000000000003</v>
      </c>
      <c r="M102">
        <f t="shared" ca="1" si="24"/>
        <v>0.92677142573595928</v>
      </c>
      <c r="N102">
        <f t="shared" ca="1" si="29"/>
        <v>7.3228574264040724E-2</v>
      </c>
      <c r="O102">
        <f t="shared" ca="1" si="30"/>
        <v>19456.504830725145</v>
      </c>
      <c r="P102">
        <f t="shared" ca="1" si="31"/>
        <v>0.59475244114998382</v>
      </c>
      <c r="Q102">
        <f t="shared" ca="1" si="32"/>
        <v>0.40524755885001618</v>
      </c>
      <c r="R102">
        <f t="shared" ca="1" si="33"/>
        <v>29035.156024861775</v>
      </c>
      <c r="S102">
        <f ca="1">(('Benefits Calculations'!$F$12-'Benefits Calculations'!$F$6)*'Sensitivity Analysis'!E102*'Sensitivity Analysis'!J102)+(('Benefits Calculations'!$F$18-'Benefits Calculations'!$F$6)*'Sensitivity Analysis'!K102*'Sensitivity Analysis'!F102)+(('Benefits Calculations'!$F$24-'Benefits Calculations'!$F$6)*'Sensitivity Analysis'!L102*'Sensitivity Analysis'!G102)</f>
        <v>229295.98032252659</v>
      </c>
      <c r="T102">
        <f ca="1">+'Sensitivity Analysis'!S102-'Sensitivity Analysis'!K102*('Sensitivity Analysis'!O102+'Sensitivity Analysis'!O102/(1+'Benefits Calculations'!$C$10))-'Sensitivity Analysis'!L102*('Sensitivity Analysis'!R102+'Sensitivity Analysis'!R102/(1+'Benefits Calculations'!$C$10)+'Sensitivity Analysis'!R102/(1+'Benefits Calculations'!$C$10)^2+'Sensitivity Analysis'!R102/(1+'Benefits Calculations'!$C$10)^3)</f>
        <v>178765.26358150819</v>
      </c>
      <c r="U102">
        <f t="shared" ca="1" si="25"/>
        <v>304387.35854656727</v>
      </c>
      <c r="V102">
        <f ca="1">+'Sensitivity Analysis'!S102*(1+'Sensitivity Analysis'!I102)-'Sensitivity Analysis'!K102*('Sensitivity Analysis'!O102+'Sensitivity Analysis'!O102/(1+'Benefits Calculations'!$C$10))-'Sensitivity Analysis'!L102*('Sensitivity Analysis'!R102+'Sensitivity Analysis'!R102/(1+'Benefits Calculations'!$C$10)+'Sensitivity Analysis'!R102/(1+'Benefits Calculations'!$C$10)^2+'Sensitivity Analysis'!R102/(1+'Benefits Calculations'!$C$10)^3)</f>
        <v>253856.64180554883</v>
      </c>
    </row>
    <row r="103" spans="5:22" x14ac:dyDescent="0.25">
      <c r="E103">
        <f t="shared" ca="1" si="26"/>
        <v>0.76581398327170991</v>
      </c>
      <c r="F103">
        <f t="shared" ca="1" si="27"/>
        <v>0.68088169099052409</v>
      </c>
      <c r="G103">
        <f t="shared" ca="1" si="28"/>
        <v>0.45206910968697678</v>
      </c>
      <c r="H103">
        <f t="shared" ca="1" si="21"/>
        <v>0.39890572681221703</v>
      </c>
      <c r="I103">
        <f t="shared" ca="1" si="22"/>
        <v>0.29479667666168552</v>
      </c>
      <c r="J103">
        <v>0.33900000000000002</v>
      </c>
      <c r="K103">
        <v>0.311</v>
      </c>
      <c r="L103">
        <f t="shared" si="23"/>
        <v>0.35000000000000003</v>
      </c>
      <c r="M103">
        <f t="shared" ca="1" si="24"/>
        <v>0.9305350174739927</v>
      </c>
      <c r="N103">
        <f t="shared" ca="1" si="29"/>
        <v>6.9464982526007302E-2</v>
      </c>
      <c r="O103">
        <f t="shared" ca="1" si="30"/>
        <v>19415.722550651815</v>
      </c>
      <c r="P103">
        <f t="shared" ca="1" si="31"/>
        <v>0.55560231363725165</v>
      </c>
      <c r="Q103">
        <f t="shared" ca="1" si="32"/>
        <v>0.44439768636274835</v>
      </c>
      <c r="R103">
        <f t="shared" ca="1" si="33"/>
        <v>29700.316691303095</v>
      </c>
      <c r="S103">
        <f ca="1">(('Benefits Calculations'!$F$12-'Benefits Calculations'!$F$6)*'Sensitivity Analysis'!E103*'Sensitivity Analysis'!J103)+(('Benefits Calculations'!$F$18-'Benefits Calculations'!$F$6)*'Sensitivity Analysis'!K103*'Sensitivity Analysis'!F103)+(('Benefits Calculations'!$F$24-'Benefits Calculations'!$F$6)*'Sensitivity Analysis'!L103*'Sensitivity Analysis'!G103)</f>
        <v>287992.41270884307</v>
      </c>
      <c r="T103">
        <f ca="1">+'Sensitivity Analysis'!S103-'Sensitivity Analysis'!K103*('Sensitivity Analysis'!O103+'Sensitivity Analysis'!O103/(1+'Benefits Calculations'!$C$10))-'Sensitivity Analysis'!L103*('Sensitivity Analysis'!R103+'Sensitivity Analysis'!R103/(1+'Benefits Calculations'!$C$10)+'Sensitivity Analysis'!R103/(1+'Benefits Calculations'!$C$10)^2+'Sensitivity Analysis'!R103/(1+'Benefits Calculations'!$C$10)^3)</f>
        <v>236601.58885680669</v>
      </c>
      <c r="U103">
        <f t="shared" ca="1" si="25"/>
        <v>372891.61887919059</v>
      </c>
      <c r="V103">
        <f ca="1">+'Sensitivity Analysis'!S103*(1+'Sensitivity Analysis'!I103)-'Sensitivity Analysis'!K103*('Sensitivity Analysis'!O103+'Sensitivity Analysis'!O103/(1+'Benefits Calculations'!$C$10))-'Sensitivity Analysis'!L103*('Sensitivity Analysis'!R103+'Sensitivity Analysis'!R103/(1+'Benefits Calculations'!$C$10)+'Sensitivity Analysis'!R103/(1+'Benefits Calculations'!$C$10)^2+'Sensitivity Analysis'!R103/(1+'Benefits Calculations'!$C$10)^3)</f>
        <v>321500.79502715421</v>
      </c>
    </row>
    <row r="104" spans="5:22" x14ac:dyDescent="0.25">
      <c r="E104">
        <f t="shared" ca="1" si="26"/>
        <v>0.55538996570658949</v>
      </c>
      <c r="F104">
        <f t="shared" ca="1" si="27"/>
        <v>0.41002525259399003</v>
      </c>
      <c r="G104">
        <f t="shared" ca="1" si="28"/>
        <v>0.30595024199687637</v>
      </c>
      <c r="H104">
        <f t="shared" ca="1" si="21"/>
        <v>0.20466894297481142</v>
      </c>
      <c r="I104">
        <f t="shared" ca="1" si="22"/>
        <v>0.24662420751439451</v>
      </c>
      <c r="J104">
        <v>0.33900000000000002</v>
      </c>
      <c r="K104">
        <v>0.311</v>
      </c>
      <c r="L104">
        <f t="shared" si="23"/>
        <v>0.35000000000000003</v>
      </c>
      <c r="M104">
        <f t="shared" ca="1" si="24"/>
        <v>0.9326448563538664</v>
      </c>
      <c r="N104">
        <f t="shared" ca="1" si="29"/>
        <v>6.7355143646133597E-2</v>
      </c>
      <c r="O104">
        <f t="shared" ca="1" si="30"/>
        <v>19392.860336549504</v>
      </c>
      <c r="P104">
        <f t="shared" ca="1" si="31"/>
        <v>0.66699608454370007</v>
      </c>
      <c r="Q104">
        <f t="shared" ca="1" si="32"/>
        <v>0.33300391545629993</v>
      </c>
      <c r="R104">
        <f t="shared" ca="1" si="33"/>
        <v>27807.736523602536</v>
      </c>
      <c r="S104">
        <f ca="1">(('Benefits Calculations'!$F$12-'Benefits Calculations'!$F$6)*'Sensitivity Analysis'!E104*'Sensitivity Analysis'!J104)+(('Benefits Calculations'!$F$18-'Benefits Calculations'!$F$6)*'Sensitivity Analysis'!K104*'Sensitivity Analysis'!F104)+(('Benefits Calculations'!$F$24-'Benefits Calculations'!$F$6)*'Sensitivity Analysis'!L104*'Sensitivity Analysis'!G104)</f>
        <v>192326.31340943385</v>
      </c>
      <c r="T104">
        <f ca="1">+'Sensitivity Analysis'!S104-'Sensitivity Analysis'!K104*('Sensitivity Analysis'!O104+'Sensitivity Analysis'!O104/(1+'Benefits Calculations'!$C$10))-'Sensitivity Analysis'!L104*('Sensitivity Analysis'!R104+'Sensitivity Analysis'!R104/(1+'Benefits Calculations'!$C$10)+'Sensitivity Analysis'!R104/(1+'Benefits Calculations'!$C$10)^2+'Sensitivity Analysis'!R104/(1+'Benefits Calculations'!$C$10)^3)</f>
        <v>143467.68537896781</v>
      </c>
      <c r="U104">
        <f t="shared" ca="1" si="25"/>
        <v>239758.63803820053</v>
      </c>
      <c r="V104">
        <f ca="1">+'Sensitivity Analysis'!S104*(1+'Sensitivity Analysis'!I104)-'Sensitivity Analysis'!K104*('Sensitivity Analysis'!O104+'Sensitivity Analysis'!O104/(1+'Benefits Calculations'!$C$10))-'Sensitivity Analysis'!L104*('Sensitivity Analysis'!R104+'Sensitivity Analysis'!R104/(1+'Benefits Calculations'!$C$10)+'Sensitivity Analysis'!R104/(1+'Benefits Calculations'!$C$10)^2+'Sensitivity Analysis'!R104/(1+'Benefits Calculations'!$C$10)^3)</f>
        <v>190900.0100077345</v>
      </c>
    </row>
    <row r="105" spans="5:22" x14ac:dyDescent="0.25">
      <c r="E105">
        <f t="shared" ca="1" si="26"/>
        <v>0.46164870327318674</v>
      </c>
      <c r="F105">
        <f t="shared" ca="1" si="27"/>
        <v>0.61341357044625788</v>
      </c>
      <c r="G105">
        <f t="shared" ca="1" si="28"/>
        <v>0.51854738802576539</v>
      </c>
      <c r="H105">
        <f t="shared" ca="1" si="21"/>
        <v>0.45473910618579871</v>
      </c>
      <c r="I105">
        <f t="shared" ca="1" si="22"/>
        <v>0.30629056483882056</v>
      </c>
      <c r="J105">
        <v>0.33900000000000002</v>
      </c>
      <c r="K105">
        <v>0.311</v>
      </c>
      <c r="L105">
        <f t="shared" si="23"/>
        <v>0.35000000000000003</v>
      </c>
      <c r="M105">
        <f t="shared" ca="1" si="24"/>
        <v>0.9385190359468204</v>
      </c>
      <c r="N105">
        <f t="shared" ca="1" si="29"/>
        <v>6.1480964053179599E-2</v>
      </c>
      <c r="O105">
        <f t="shared" ca="1" si="30"/>
        <v>19329.207726480254</v>
      </c>
      <c r="P105">
        <f t="shared" ca="1" si="31"/>
        <v>0.81428739351686075</v>
      </c>
      <c r="Q105">
        <f t="shared" ca="1" si="32"/>
        <v>0.18571260648313925</v>
      </c>
      <c r="R105">
        <f t="shared" ca="1" si="33"/>
        <v>25305.257184148537</v>
      </c>
      <c r="S105">
        <f ca="1">(('Benefits Calculations'!$F$12-'Benefits Calculations'!$F$6)*'Sensitivity Analysis'!E105*'Sensitivity Analysis'!J105)+(('Benefits Calculations'!$F$18-'Benefits Calculations'!$F$6)*'Sensitivity Analysis'!K105*'Sensitivity Analysis'!F105)+(('Benefits Calculations'!$F$24-'Benefits Calculations'!$F$6)*'Sensitivity Analysis'!L105*'Sensitivity Analysis'!G105)</f>
        <v>272810.11145268532</v>
      </c>
      <c r="T105">
        <f ca="1">+'Sensitivity Analysis'!S105-'Sensitivity Analysis'!K105*('Sensitivity Analysis'!O105+'Sensitivity Analysis'!O105/(1+'Benefits Calculations'!$C$10))-'Sensitivity Analysis'!L105*('Sensitivity Analysis'!R105+'Sensitivity Analysis'!R105/(1+'Benefits Calculations'!$C$10)+'Sensitivity Analysis'!R105/(1+'Benefits Calculations'!$C$10)^2+'Sensitivity Analysis'!R105/(1+'Benefits Calculations'!$C$10)^3)</f>
        <v>227320.13721731902</v>
      </c>
      <c r="U105">
        <f t="shared" ca="1" si="25"/>
        <v>356369.2745832699</v>
      </c>
      <c r="V105">
        <f ca="1">+'Sensitivity Analysis'!S105*(1+'Sensitivity Analysis'!I105)-'Sensitivity Analysis'!K105*('Sensitivity Analysis'!O105+'Sensitivity Analysis'!O105/(1+'Benefits Calculations'!$C$10))-'Sensitivity Analysis'!L105*('Sensitivity Analysis'!R105+'Sensitivity Analysis'!R105/(1+'Benefits Calculations'!$C$10)+'Sensitivity Analysis'!R105/(1+'Benefits Calculations'!$C$10)^2+'Sensitivity Analysis'!R105/(1+'Benefits Calculations'!$C$10)^3)</f>
        <v>310879.30034790363</v>
      </c>
    </row>
    <row r="106" spans="5:22" x14ac:dyDescent="0.25">
      <c r="E106">
        <f t="shared" ca="1" si="26"/>
        <v>0.60215497969084231</v>
      </c>
      <c r="F106">
        <f t="shared" ca="1" si="27"/>
        <v>0.53577212802802476</v>
      </c>
      <c r="G106">
        <f t="shared" ca="1" si="28"/>
        <v>0.21556494885499639</v>
      </c>
      <c r="H106">
        <f t="shared" ca="1" si="21"/>
        <v>0.44054879714092809</v>
      </c>
      <c r="I106">
        <f t="shared" ca="1" si="22"/>
        <v>0.30343952564765631</v>
      </c>
      <c r="J106">
        <v>0.33900000000000002</v>
      </c>
      <c r="K106">
        <v>0.311</v>
      </c>
      <c r="L106">
        <f t="shared" si="23"/>
        <v>0.35000000000000003</v>
      </c>
      <c r="M106">
        <f t="shared" ca="1" si="24"/>
        <v>0.92350117362892248</v>
      </c>
      <c r="N106">
        <f t="shared" ca="1" si="29"/>
        <v>7.6498826371077522E-2</v>
      </c>
      <c r="O106">
        <f t="shared" ca="1" si="30"/>
        <v>19491.941282556996</v>
      </c>
      <c r="P106">
        <f t="shared" ca="1" si="31"/>
        <v>0.60544412583194795</v>
      </c>
      <c r="Q106">
        <f t="shared" ca="1" si="32"/>
        <v>0.39455587416805205</v>
      </c>
      <c r="R106">
        <f t="shared" ca="1" si="33"/>
        <v>28853.504302115205</v>
      </c>
      <c r="S106">
        <f ca="1">(('Benefits Calculations'!$F$12-'Benefits Calculations'!$F$6)*'Sensitivity Analysis'!E106*'Sensitivity Analysis'!J106)+(('Benefits Calculations'!$F$18-'Benefits Calculations'!$F$6)*'Sensitivity Analysis'!K106*'Sensitivity Analysis'!F106)+(('Benefits Calculations'!$F$24-'Benefits Calculations'!$F$6)*'Sensitivity Analysis'!L106*'Sensitivity Analysis'!G106)</f>
        <v>183616.20930197302</v>
      </c>
      <c r="T106">
        <f ca="1">+'Sensitivity Analysis'!S106-'Sensitivity Analysis'!K106*('Sensitivity Analysis'!O106+'Sensitivity Analysis'!O106/(1+'Benefits Calculations'!$C$10))-'Sensitivity Analysis'!L106*('Sensitivity Analysis'!R106+'Sensitivity Analysis'!R106/(1+'Benefits Calculations'!$C$10)+'Sensitivity Analysis'!R106/(1+'Benefits Calculations'!$C$10)^2+'Sensitivity Analysis'!R106/(1+'Benefits Calculations'!$C$10)^3)</f>
        <v>133305.52463722051</v>
      </c>
      <c r="U106">
        <f t="shared" ca="1" si="25"/>
        <v>239332.6247537845</v>
      </c>
      <c r="V106">
        <f ca="1">+'Sensitivity Analysis'!S106*(1+'Sensitivity Analysis'!I106)-'Sensitivity Analysis'!K106*('Sensitivity Analysis'!O106+'Sensitivity Analysis'!O106/(1+'Benefits Calculations'!$C$10))-'Sensitivity Analysis'!L106*('Sensitivity Analysis'!R106+'Sensitivity Analysis'!R106/(1+'Benefits Calculations'!$C$10)+'Sensitivity Analysis'!R106/(1+'Benefits Calculations'!$C$10)^2+'Sensitivity Analysis'!R106/(1+'Benefits Calculations'!$C$10)^3)</f>
        <v>189021.940089032</v>
      </c>
    </row>
    <row r="107" spans="5:22" x14ac:dyDescent="0.25">
      <c r="E107">
        <f t="shared" ca="1" si="26"/>
        <v>0.48984651066138818</v>
      </c>
      <c r="F107">
        <f t="shared" ca="1" si="27"/>
        <v>0.56033101497551641</v>
      </c>
      <c r="G107">
        <f t="shared" ca="1" si="28"/>
        <v>0.30246855289522956</v>
      </c>
      <c r="H107">
        <f t="shared" ca="1" si="21"/>
        <v>0.22090602203196552</v>
      </c>
      <c r="I107">
        <f t="shared" ca="1" si="22"/>
        <v>0.251356569842491</v>
      </c>
      <c r="J107">
        <v>0.33900000000000002</v>
      </c>
      <c r="K107">
        <v>0.311</v>
      </c>
      <c r="L107">
        <f t="shared" si="23"/>
        <v>0.35000000000000003</v>
      </c>
      <c r="M107">
        <f t="shared" ca="1" si="24"/>
        <v>0.92375826294726715</v>
      </c>
      <c r="N107">
        <f t="shared" ca="1" si="29"/>
        <v>7.624173705273285E-2</v>
      </c>
      <c r="O107">
        <f t="shared" ca="1" si="30"/>
        <v>19489.155462703413</v>
      </c>
      <c r="P107">
        <f t="shared" ca="1" si="31"/>
        <v>0.60033440595101195</v>
      </c>
      <c r="Q107">
        <f t="shared" ca="1" si="32"/>
        <v>0.39966559404898805</v>
      </c>
      <c r="R107">
        <f t="shared" ca="1" si="33"/>
        <v>28940.318442892305</v>
      </c>
      <c r="S107">
        <f ca="1">(('Benefits Calculations'!$F$12-'Benefits Calculations'!$F$6)*'Sensitivity Analysis'!E107*'Sensitivity Analysis'!J107)+(('Benefits Calculations'!$F$18-'Benefits Calculations'!$F$6)*'Sensitivity Analysis'!K107*'Sensitivity Analysis'!F107)+(('Benefits Calculations'!$F$24-'Benefits Calculations'!$F$6)*'Sensitivity Analysis'!L107*'Sensitivity Analysis'!G107)</f>
        <v>202922.46273506107</v>
      </c>
      <c r="T107">
        <f ca="1">+'Sensitivity Analysis'!S107-'Sensitivity Analysis'!K107*('Sensitivity Analysis'!O107+'Sensitivity Analysis'!O107/(1+'Benefits Calculations'!$C$10))-'Sensitivity Analysis'!L107*('Sensitivity Analysis'!R107+'Sensitivity Analysis'!R107/(1+'Benefits Calculations'!$C$10)+'Sensitivity Analysis'!R107/(1+'Benefits Calculations'!$C$10)^2+'Sensitivity Analysis'!R107/(1+'Benefits Calculations'!$C$10)^3)</f>
        <v>152497.96900523023</v>
      </c>
      <c r="U107">
        <f t="shared" ca="1" si="25"/>
        <v>253928.35691213669</v>
      </c>
      <c r="V107">
        <f ca="1">+'Sensitivity Analysis'!S107*(1+'Sensitivity Analysis'!I107)-'Sensitivity Analysis'!K107*('Sensitivity Analysis'!O107+'Sensitivity Analysis'!O107/(1+'Benefits Calculations'!$C$10))-'Sensitivity Analysis'!L107*('Sensitivity Analysis'!R107+'Sensitivity Analysis'!R107/(1+'Benefits Calculations'!$C$10)+'Sensitivity Analysis'!R107/(1+'Benefits Calculations'!$C$10)^2+'Sensitivity Analysis'!R107/(1+'Benefits Calculations'!$C$10)^3)</f>
        <v>203503.86318230585</v>
      </c>
    </row>
    <row r="108" spans="5:22" x14ac:dyDescent="0.25">
      <c r="E108">
        <f t="shared" ca="1" si="26"/>
        <v>0.49119661757107086</v>
      </c>
      <c r="F108">
        <f t="shared" ca="1" si="27"/>
        <v>0.58476299408221344</v>
      </c>
      <c r="G108">
        <f t="shared" ca="1" si="28"/>
        <v>0.18223944653363114</v>
      </c>
      <c r="H108">
        <f t="shared" ca="1" si="21"/>
        <v>6.9573560124876588E-2</v>
      </c>
      <c r="I108">
        <f t="shared" ca="1" si="22"/>
        <v>0.19591141697939377</v>
      </c>
      <c r="J108">
        <v>0.33900000000000002</v>
      </c>
      <c r="K108">
        <v>0.311</v>
      </c>
      <c r="L108">
        <f t="shared" si="23"/>
        <v>0.35000000000000003</v>
      </c>
      <c r="M108">
        <f t="shared" ca="1" si="24"/>
        <v>0.93702205738699496</v>
      </c>
      <c r="N108">
        <f t="shared" ca="1" si="29"/>
        <v>6.2977942613005045E-2</v>
      </c>
      <c r="O108">
        <f t="shared" ca="1" si="30"/>
        <v>19345.428986154522</v>
      </c>
      <c r="P108">
        <f t="shared" ca="1" si="31"/>
        <v>0.71933755424011303</v>
      </c>
      <c r="Q108">
        <f t="shared" ca="1" si="32"/>
        <v>0.28066244575988697</v>
      </c>
      <c r="R108">
        <f t="shared" ca="1" si="33"/>
        <v>26918.454953460481</v>
      </c>
      <c r="S108">
        <f ca="1">(('Benefits Calculations'!$F$12-'Benefits Calculations'!$F$6)*'Sensitivity Analysis'!E108*'Sensitivity Analysis'!J108)+(('Benefits Calculations'!$F$18-'Benefits Calculations'!$F$6)*'Sensitivity Analysis'!K108*'Sensitivity Analysis'!F108)+(('Benefits Calculations'!$F$24-'Benefits Calculations'!$F$6)*'Sensitivity Analysis'!L108*'Sensitivity Analysis'!G108)</f>
        <v>169059.52391000793</v>
      </c>
      <c r="T108">
        <f ca="1">+'Sensitivity Analysis'!S108-'Sensitivity Analysis'!K108*('Sensitivity Analysis'!O108+'Sensitivity Analysis'!O108/(1+'Benefits Calculations'!$C$10))-'Sensitivity Analysis'!L108*('Sensitivity Analysis'!R108+'Sensitivity Analysis'!R108/(1+'Benefits Calculations'!$C$10)+'Sensitivity Analysis'!R108/(1+'Benefits Calculations'!$C$10)^2+'Sensitivity Analysis'!R108/(1+'Benefits Calculations'!$C$10)^3)</f>
        <v>121413.15334455305</v>
      </c>
      <c r="U108">
        <f t="shared" ca="1" si="25"/>
        <v>202180.2147930793</v>
      </c>
      <c r="V108">
        <f ca="1">+'Sensitivity Analysis'!S108*(1+'Sensitivity Analysis'!I108)-'Sensitivity Analysis'!K108*('Sensitivity Analysis'!O108+'Sensitivity Analysis'!O108/(1+'Benefits Calculations'!$C$10))-'Sensitivity Analysis'!L108*('Sensitivity Analysis'!R108+'Sensitivity Analysis'!R108/(1+'Benefits Calculations'!$C$10)+'Sensitivity Analysis'!R108/(1+'Benefits Calculations'!$C$10)^2+'Sensitivity Analysis'!R108/(1+'Benefits Calculations'!$C$10)^3)</f>
        <v>154533.84422762442</v>
      </c>
    </row>
    <row r="109" spans="5:22" x14ac:dyDescent="0.25">
      <c r="E109">
        <f t="shared" ca="1" si="26"/>
        <v>0.51482471717843792</v>
      </c>
      <c r="F109">
        <f t="shared" ca="1" si="27"/>
        <v>0.59964515296704435</v>
      </c>
      <c r="G109">
        <f t="shared" ca="1" si="28"/>
        <v>0.59719076135500559</v>
      </c>
      <c r="H109">
        <f t="shared" ca="1" si="21"/>
        <v>0.28427274033993855</v>
      </c>
      <c r="I109">
        <f t="shared" ca="1" si="22"/>
        <v>0.26833810487120668</v>
      </c>
      <c r="J109">
        <v>0.33900000000000002</v>
      </c>
      <c r="K109">
        <v>0.311</v>
      </c>
      <c r="L109">
        <f t="shared" si="23"/>
        <v>0.35000000000000003</v>
      </c>
      <c r="M109">
        <f t="shared" ca="1" si="24"/>
        <v>0.92620916802591435</v>
      </c>
      <c r="N109">
        <f t="shared" ca="1" si="29"/>
        <v>7.3790831974085647E-2</v>
      </c>
      <c r="O109">
        <f t="shared" ca="1" si="30"/>
        <v>19462.597455271192</v>
      </c>
      <c r="P109">
        <f t="shared" ca="1" si="31"/>
        <v>0.59973555255123734</v>
      </c>
      <c r="Q109">
        <f t="shared" ca="1" si="32"/>
        <v>0.40026444744876266</v>
      </c>
      <c r="R109">
        <f t="shared" ca="1" si="33"/>
        <v>28950.49296215448</v>
      </c>
      <c r="S109">
        <f ca="1">(('Benefits Calculations'!$F$12-'Benefits Calculations'!$F$6)*'Sensitivity Analysis'!E109*'Sensitivity Analysis'!J109)+(('Benefits Calculations'!$F$18-'Benefits Calculations'!$F$6)*'Sensitivity Analysis'!K109*'Sensitivity Analysis'!F109)+(('Benefits Calculations'!$F$24-'Benefits Calculations'!$F$6)*'Sensitivity Analysis'!L109*'Sensitivity Analysis'!G109)</f>
        <v>300133.59591401479</v>
      </c>
      <c r="T109">
        <f ca="1">+'Sensitivity Analysis'!S109-'Sensitivity Analysis'!K109*('Sensitivity Analysis'!O109+'Sensitivity Analysis'!O109/(1+'Benefits Calculations'!$C$10))-'Sensitivity Analysis'!L109*('Sensitivity Analysis'!R109+'Sensitivity Analysis'!R109/(1+'Benefits Calculations'!$C$10)+'Sensitivity Analysis'!R109/(1+'Benefits Calculations'!$C$10)^2+'Sensitivity Analysis'!R109/(1+'Benefits Calculations'!$C$10)^3)</f>
        <v>249711.80401663875</v>
      </c>
      <c r="U109">
        <f t="shared" ca="1" si="25"/>
        <v>380670.87624976208</v>
      </c>
      <c r="V109">
        <f ca="1">+'Sensitivity Analysis'!S109*(1+'Sensitivity Analysis'!I109)-'Sensitivity Analysis'!K109*('Sensitivity Analysis'!O109+'Sensitivity Analysis'!O109/(1+'Benefits Calculations'!$C$10))-'Sensitivity Analysis'!L109*('Sensitivity Analysis'!R109+'Sensitivity Analysis'!R109/(1+'Benefits Calculations'!$C$10)+'Sensitivity Analysis'!R109/(1+'Benefits Calculations'!$C$10)^2+'Sensitivity Analysis'!R109/(1+'Benefits Calculations'!$C$10)^3)</f>
        <v>330249.08435238607</v>
      </c>
    </row>
    <row r="110" spans="5:22" x14ac:dyDescent="0.25">
      <c r="E110">
        <f t="shared" ca="1" si="26"/>
        <v>0.3597814984001757</v>
      </c>
      <c r="F110">
        <f t="shared" ca="1" si="27"/>
        <v>0.43103393040769561</v>
      </c>
      <c r="G110">
        <f t="shared" ca="1" si="28"/>
        <v>0.2393971524082423</v>
      </c>
      <c r="H110">
        <f t="shared" ca="1" si="21"/>
        <v>0.87498087406582326</v>
      </c>
      <c r="I110">
        <f t="shared" ca="1" si="22"/>
        <v>0.37705780504528086</v>
      </c>
      <c r="J110">
        <v>0.33900000000000002</v>
      </c>
      <c r="K110">
        <v>0.311</v>
      </c>
      <c r="L110">
        <f t="shared" si="23"/>
        <v>0.35000000000000003</v>
      </c>
      <c r="M110">
        <f t="shared" ca="1" si="24"/>
        <v>0.94955746109666084</v>
      </c>
      <c r="N110">
        <f t="shared" ca="1" si="29"/>
        <v>5.0442538903339162E-2</v>
      </c>
      <c r="O110">
        <f t="shared" ca="1" si="30"/>
        <v>19209.595351556585</v>
      </c>
      <c r="P110">
        <f t="shared" ca="1" si="31"/>
        <v>0.47450202575581341</v>
      </c>
      <c r="Q110">
        <f t="shared" ca="1" si="32"/>
        <v>0.52549797424418654</v>
      </c>
      <c r="R110">
        <f t="shared" ca="1" si="33"/>
        <v>31078.210582408727</v>
      </c>
      <c r="S110">
        <f ca="1">(('Benefits Calculations'!$F$12-'Benefits Calculations'!$F$6)*'Sensitivity Analysis'!E110*'Sensitivity Analysis'!J110)+(('Benefits Calculations'!$F$18-'Benefits Calculations'!$F$6)*'Sensitivity Analysis'!K110*'Sensitivity Analysis'!F110)+(('Benefits Calculations'!$F$24-'Benefits Calculations'!$F$6)*'Sensitivity Analysis'!L110*'Sensitivity Analysis'!G110)</f>
        <v>156610.40735395806</v>
      </c>
      <c r="T110">
        <f ca="1">+'Sensitivity Analysis'!S110-'Sensitivity Analysis'!K110*('Sensitivity Analysis'!O110+'Sensitivity Analysis'!O110/(1+'Benefits Calculations'!$C$10))-'Sensitivity Analysis'!L110*('Sensitivity Analysis'!R110+'Sensitivity Analysis'!R110/(1+'Benefits Calculations'!$C$10)+'Sensitivity Analysis'!R110/(1+'Benefits Calculations'!$C$10)^2+'Sensitivity Analysis'!R110/(1+'Benefits Calculations'!$C$10)^3)</f>
        <v>103512.23846865514</v>
      </c>
      <c r="U110">
        <f t="shared" ca="1" si="25"/>
        <v>215661.5837980888</v>
      </c>
      <c r="V110">
        <f ca="1">+'Sensitivity Analysis'!S110*(1+'Sensitivity Analysis'!I110)-'Sensitivity Analysis'!K110*('Sensitivity Analysis'!O110+'Sensitivity Analysis'!O110/(1+'Benefits Calculations'!$C$10))-'Sensitivity Analysis'!L110*('Sensitivity Analysis'!R110+'Sensitivity Analysis'!R110/(1+'Benefits Calculations'!$C$10)+'Sensitivity Analysis'!R110/(1+'Benefits Calculations'!$C$10)^2+'Sensitivity Analysis'!R110/(1+'Benefits Calculations'!$C$10)^3)</f>
        <v>162563.41491278587</v>
      </c>
    </row>
    <row r="111" spans="5:22" x14ac:dyDescent="0.25">
      <c r="E111">
        <f t="shared" ca="1" si="26"/>
        <v>0.16061166695066109</v>
      </c>
      <c r="F111">
        <f t="shared" ca="1" si="27"/>
        <v>0.52891317734944665</v>
      </c>
      <c r="G111">
        <f t="shared" ca="1" si="28"/>
        <v>0.35482963524080885</v>
      </c>
      <c r="H111">
        <f t="shared" ca="1" si="21"/>
        <v>0.83924015488848991</v>
      </c>
      <c r="I111">
        <f t="shared" ca="1" si="22"/>
        <v>0.3713049518390753</v>
      </c>
      <c r="J111">
        <v>0.33900000000000002</v>
      </c>
      <c r="K111">
        <v>0.311</v>
      </c>
      <c r="L111">
        <f t="shared" si="23"/>
        <v>0.35000000000000003</v>
      </c>
      <c r="M111">
        <f t="shared" ca="1" si="24"/>
        <v>0.93589708576786046</v>
      </c>
      <c r="N111">
        <f t="shared" ca="1" si="29"/>
        <v>6.4102914232139541E-2</v>
      </c>
      <c r="O111">
        <f t="shared" ca="1" si="30"/>
        <v>19357.619178619465</v>
      </c>
      <c r="P111">
        <f t="shared" ca="1" si="31"/>
        <v>0.75162545073190767</v>
      </c>
      <c r="Q111">
        <f t="shared" ca="1" si="32"/>
        <v>0.24837454926809233</v>
      </c>
      <c r="R111">
        <f t="shared" ca="1" si="33"/>
        <v>26369.883592064885</v>
      </c>
      <c r="S111">
        <f ca="1">(('Benefits Calculations'!$F$12-'Benefits Calculations'!$F$6)*'Sensitivity Analysis'!E111*'Sensitivity Analysis'!J111)+(('Benefits Calculations'!$F$18-'Benefits Calculations'!$F$6)*'Sensitivity Analysis'!K111*'Sensitivity Analysis'!F111)+(('Benefits Calculations'!$F$24-'Benefits Calculations'!$F$6)*'Sensitivity Analysis'!L111*'Sensitivity Analysis'!G111)</f>
        <v>185360.84068997577</v>
      </c>
      <c r="T111">
        <f ca="1">+'Sensitivity Analysis'!S111-'Sensitivity Analysis'!K111*('Sensitivity Analysis'!O111+'Sensitivity Analysis'!O111/(1+'Benefits Calculations'!$C$10))-'Sensitivity Analysis'!L111*('Sensitivity Analysis'!R111+'Sensitivity Analysis'!R111/(1+'Benefits Calculations'!$C$10)+'Sensitivity Analysis'!R111/(1+'Benefits Calculations'!$C$10)^2+'Sensitivity Analysis'!R111/(1+'Benefits Calculations'!$C$10)^3)</f>
        <v>138436.93023889599</v>
      </c>
      <c r="U111">
        <f t="shared" ca="1" si="25"/>
        <v>254186.23871521774</v>
      </c>
      <c r="V111">
        <f ca="1">+'Sensitivity Analysis'!S111*(1+'Sensitivity Analysis'!I111)-'Sensitivity Analysis'!K111*('Sensitivity Analysis'!O111+'Sensitivity Analysis'!O111/(1+'Benefits Calculations'!$C$10))-'Sensitivity Analysis'!L111*('Sensitivity Analysis'!R111+'Sensitivity Analysis'!R111/(1+'Benefits Calculations'!$C$10)+'Sensitivity Analysis'!R111/(1+'Benefits Calculations'!$C$10)^2+'Sensitivity Analysis'!R111/(1+'Benefits Calculations'!$C$10)^3)</f>
        <v>207262.32826413796</v>
      </c>
    </row>
    <row r="112" spans="5:22" x14ac:dyDescent="0.25">
      <c r="E112">
        <f t="shared" ca="1" si="26"/>
        <v>0.43401387318141949</v>
      </c>
      <c r="F112">
        <f t="shared" ca="1" si="27"/>
        <v>0.36000671199756462</v>
      </c>
      <c r="G112">
        <f t="shared" ca="1" si="28"/>
        <v>0.46655064030069765</v>
      </c>
      <c r="H112">
        <f t="shared" ca="1" si="21"/>
        <v>0.14841557336949462</v>
      </c>
      <c r="I112">
        <f t="shared" ca="1" si="22"/>
        <v>0.22856995493520416</v>
      </c>
      <c r="J112">
        <v>0.33900000000000002</v>
      </c>
      <c r="K112">
        <v>0.311</v>
      </c>
      <c r="L112">
        <f t="shared" si="23"/>
        <v>0.35000000000000003</v>
      </c>
      <c r="M112">
        <f t="shared" ca="1" si="24"/>
        <v>0.95346888198894908</v>
      </c>
      <c r="N112">
        <f t="shared" ca="1" si="29"/>
        <v>4.653111801105092E-2</v>
      </c>
      <c r="O112">
        <f t="shared" ca="1" si="30"/>
        <v>19167.211194767748</v>
      </c>
      <c r="P112">
        <f t="shared" ca="1" si="31"/>
        <v>0.70596050052374659</v>
      </c>
      <c r="Q112">
        <f t="shared" ca="1" si="32"/>
        <v>0.29403949947625341</v>
      </c>
      <c r="R112">
        <f t="shared" ca="1" si="33"/>
        <v>27145.731096101546</v>
      </c>
      <c r="S112">
        <f ca="1">(('Benefits Calculations'!$F$12-'Benefits Calculations'!$F$6)*'Sensitivity Analysis'!E112*'Sensitivity Analysis'!J112)+(('Benefits Calculations'!$F$18-'Benefits Calculations'!$F$6)*'Sensitivity Analysis'!K112*'Sensitivity Analysis'!F112)+(('Benefits Calculations'!$F$24-'Benefits Calculations'!$F$6)*'Sensitivity Analysis'!L112*'Sensitivity Analysis'!G112)</f>
        <v>224653.15768504512</v>
      </c>
      <c r="T112">
        <f ca="1">+'Sensitivity Analysis'!S112-'Sensitivity Analysis'!K112*('Sensitivity Analysis'!O112+'Sensitivity Analysis'!O112/(1+'Benefits Calculations'!$C$10))-'Sensitivity Analysis'!L112*('Sensitivity Analysis'!R112+'Sensitivity Analysis'!R112/(1+'Benefits Calculations'!$C$10)+'Sensitivity Analysis'!R112/(1+'Benefits Calculations'!$C$10)^2+'Sensitivity Analysis'!R112/(1+'Benefits Calculations'!$C$10)^3)</f>
        <v>176813.35679961863</v>
      </c>
      <c r="U112">
        <f t="shared" ca="1" si="25"/>
        <v>276002.1198131672</v>
      </c>
      <c r="V112">
        <f ca="1">+'Sensitivity Analysis'!S112*(1+'Sensitivity Analysis'!I112)-'Sensitivity Analysis'!K112*('Sensitivity Analysis'!O112+'Sensitivity Analysis'!O112/(1+'Benefits Calculations'!$C$10))-'Sensitivity Analysis'!L112*('Sensitivity Analysis'!R112+'Sensitivity Analysis'!R112/(1+'Benefits Calculations'!$C$10)+'Sensitivity Analysis'!R112/(1+'Benefits Calculations'!$C$10)^2+'Sensitivity Analysis'!R112/(1+'Benefits Calculations'!$C$10)^3)</f>
        <v>228162.31892774074</v>
      </c>
    </row>
    <row r="113" spans="5:22" x14ac:dyDescent="0.25">
      <c r="E113">
        <f t="shared" ca="1" si="26"/>
        <v>0.59641430463652467</v>
      </c>
      <c r="F113">
        <f t="shared" ca="1" si="27"/>
        <v>0.54152026106582785</v>
      </c>
      <c r="G113">
        <f t="shared" ca="1" si="28"/>
        <v>0.38549003230597723</v>
      </c>
      <c r="H113">
        <f t="shared" ca="1" si="21"/>
        <v>0.51022138837818709</v>
      </c>
      <c r="I113">
        <f t="shared" ca="1" si="22"/>
        <v>0.31703190059215025</v>
      </c>
      <c r="J113">
        <v>0.33900000000000002</v>
      </c>
      <c r="K113">
        <v>0.311</v>
      </c>
      <c r="L113">
        <f t="shared" si="23"/>
        <v>0.35000000000000003</v>
      </c>
      <c r="M113">
        <f t="shared" ca="1" si="24"/>
        <v>0.93190619581768086</v>
      </c>
      <c r="N113">
        <f t="shared" ca="1" si="29"/>
        <v>6.809380418231914E-2</v>
      </c>
      <c r="O113">
        <f t="shared" ca="1" si="30"/>
        <v>19400.864462119611</v>
      </c>
      <c r="P113">
        <f t="shared" ca="1" si="31"/>
        <v>0.66210991965493471</v>
      </c>
      <c r="Q113">
        <f t="shared" ca="1" si="32"/>
        <v>0.33789008034506529</v>
      </c>
      <c r="R113">
        <f t="shared" ca="1" si="33"/>
        <v>27890.752465062658</v>
      </c>
      <c r="S113">
        <f ca="1">(('Benefits Calculations'!$F$12-'Benefits Calculations'!$F$6)*'Sensitivity Analysis'!E113*'Sensitivity Analysis'!J113)+(('Benefits Calculations'!$F$18-'Benefits Calculations'!$F$6)*'Sensitivity Analysis'!K113*'Sensitivity Analysis'!F113)+(('Benefits Calculations'!$F$24-'Benefits Calculations'!$F$6)*'Sensitivity Analysis'!L113*'Sensitivity Analysis'!G113)</f>
        <v>235849.91411519621</v>
      </c>
      <c r="T113">
        <f ca="1">+'Sensitivity Analysis'!S113-'Sensitivity Analysis'!K113*('Sensitivity Analysis'!O113+'Sensitivity Analysis'!O113/(1+'Benefits Calculations'!$C$10))-'Sensitivity Analysis'!L113*('Sensitivity Analysis'!R113+'Sensitivity Analysis'!R113/(1+'Benefits Calculations'!$C$10)+'Sensitivity Analysis'!R113/(1+'Benefits Calculations'!$C$10)^2+'Sensitivity Analysis'!R113/(1+'Benefits Calculations'!$C$10)^3)</f>
        <v>186875.93293170846</v>
      </c>
      <c r="U113">
        <f t="shared" ca="1" si="25"/>
        <v>310621.86064163229</v>
      </c>
      <c r="V113">
        <f ca="1">+'Sensitivity Analysis'!S113*(1+'Sensitivity Analysis'!I113)-'Sensitivity Analysis'!K113*('Sensitivity Analysis'!O113+'Sensitivity Analysis'!O113/(1+'Benefits Calculations'!$C$10))-'Sensitivity Analysis'!L113*('Sensitivity Analysis'!R113+'Sensitivity Analysis'!R113/(1+'Benefits Calculations'!$C$10)+'Sensitivity Analysis'!R113/(1+'Benefits Calculations'!$C$10)^2+'Sensitivity Analysis'!R113/(1+'Benefits Calculations'!$C$10)^3)</f>
        <v>261647.87945814457</v>
      </c>
    </row>
    <row r="114" spans="5:22" x14ac:dyDescent="0.25">
      <c r="E114">
        <f t="shared" ca="1" si="26"/>
        <v>0.68229582836326408</v>
      </c>
      <c r="F114">
        <f t="shared" ca="1" si="27"/>
        <v>0.58269276072292531</v>
      </c>
      <c r="G114">
        <f t="shared" ca="1" si="28"/>
        <v>0.48127769911676765</v>
      </c>
      <c r="H114">
        <f t="shared" ca="1" si="21"/>
        <v>0.60686069673483611</v>
      </c>
      <c r="I114">
        <f t="shared" ca="1" si="22"/>
        <v>0.3344298375506945</v>
      </c>
      <c r="J114">
        <v>0.33900000000000002</v>
      </c>
      <c r="K114">
        <v>0.311</v>
      </c>
      <c r="L114">
        <f t="shared" si="23"/>
        <v>0.35000000000000003</v>
      </c>
      <c r="M114">
        <f t="shared" ca="1" si="24"/>
        <v>0.9277848577988177</v>
      </c>
      <c r="N114">
        <f t="shared" ca="1" si="29"/>
        <v>7.2215142201182303E-2</v>
      </c>
      <c r="O114">
        <f t="shared" ca="1" si="30"/>
        <v>19445.523280892008</v>
      </c>
      <c r="P114">
        <f t="shared" ca="1" si="31"/>
        <v>0.44607619687220507</v>
      </c>
      <c r="Q114">
        <f t="shared" ca="1" si="32"/>
        <v>0.55392380312779488</v>
      </c>
      <c r="R114">
        <f t="shared" ca="1" si="33"/>
        <v>31561.165415141229</v>
      </c>
      <c r="S114">
        <f ca="1">(('Benefits Calculations'!$F$12-'Benefits Calculations'!$F$6)*'Sensitivity Analysis'!E114*'Sensitivity Analysis'!J114)+(('Benefits Calculations'!$F$18-'Benefits Calculations'!$F$6)*'Sensitivity Analysis'!K114*'Sensitivity Analysis'!F114)+(('Benefits Calculations'!$F$24-'Benefits Calculations'!$F$6)*'Sensitivity Analysis'!L114*'Sensitivity Analysis'!G114)</f>
        <v>277841.95099601592</v>
      </c>
      <c r="T114">
        <f ca="1">+'Sensitivity Analysis'!S114-'Sensitivity Analysis'!K114*('Sensitivity Analysis'!O114+'Sensitivity Analysis'!O114/(1+'Benefits Calculations'!$C$10))-'Sensitivity Analysis'!L114*('Sensitivity Analysis'!R114+'Sensitivity Analysis'!R114/(1+'Benefits Calculations'!$C$10)+'Sensitivity Analysis'!R114/(1+'Benefits Calculations'!$C$10)^2+'Sensitivity Analysis'!R114/(1+'Benefits Calculations'!$C$10)^3)</f>
        <v>223956.90953776459</v>
      </c>
      <c r="U114">
        <f t="shared" ca="1" si="25"/>
        <v>370760.58953238151</v>
      </c>
      <c r="V114">
        <f ca="1">+'Sensitivity Analysis'!S114*(1+'Sensitivity Analysis'!I114)-'Sensitivity Analysis'!K114*('Sensitivity Analysis'!O114+'Sensitivity Analysis'!O114/(1+'Benefits Calculations'!$C$10))-'Sensitivity Analysis'!L114*('Sensitivity Analysis'!R114+'Sensitivity Analysis'!R114/(1+'Benefits Calculations'!$C$10)+'Sensitivity Analysis'!R114/(1+'Benefits Calculations'!$C$10)^2+'Sensitivity Analysis'!R114/(1+'Benefits Calculations'!$C$10)^3)</f>
        <v>316875.5480741302</v>
      </c>
    </row>
    <row r="115" spans="5:22" x14ac:dyDescent="0.25">
      <c r="E115">
        <f t="shared" ca="1" si="26"/>
        <v>0.70624152104236382</v>
      </c>
      <c r="F115">
        <f t="shared" ca="1" si="27"/>
        <v>0.41926104466992176</v>
      </c>
      <c r="G115">
        <f t="shared" ca="1" si="28"/>
        <v>0.40771266884777169</v>
      </c>
      <c r="H115">
        <f t="shared" ca="1" si="21"/>
        <v>0.94001311960952261</v>
      </c>
      <c r="I115">
        <f t="shared" ca="1" si="22"/>
        <v>0.39025430307154424</v>
      </c>
      <c r="J115">
        <v>0.33900000000000002</v>
      </c>
      <c r="K115">
        <v>0.311</v>
      </c>
      <c r="L115">
        <f t="shared" si="23"/>
        <v>0.35000000000000003</v>
      </c>
      <c r="M115">
        <f t="shared" ca="1" si="24"/>
        <v>0.94892329655649887</v>
      </c>
      <c r="N115">
        <f t="shared" ca="1" si="29"/>
        <v>5.1076703443501126E-2</v>
      </c>
      <c r="O115">
        <f t="shared" ca="1" si="30"/>
        <v>19216.467158513777</v>
      </c>
      <c r="P115">
        <f t="shared" ca="1" si="31"/>
        <v>0.45400713064052961</v>
      </c>
      <c r="Q115">
        <f t="shared" ca="1" si="32"/>
        <v>0.54599286935947045</v>
      </c>
      <c r="R115">
        <f t="shared" ca="1" si="33"/>
        <v>31426.418850417405</v>
      </c>
      <c r="S115">
        <f ca="1">(('Benefits Calculations'!$F$12-'Benefits Calculations'!$F$6)*'Sensitivity Analysis'!E115*'Sensitivity Analysis'!J115)+(('Benefits Calculations'!$F$18-'Benefits Calculations'!$F$6)*'Sensitivity Analysis'!K115*'Sensitivity Analysis'!F115)+(('Benefits Calculations'!$F$24-'Benefits Calculations'!$F$6)*'Sensitivity Analysis'!L115*'Sensitivity Analysis'!G115)</f>
        <v>238311.17479158274</v>
      </c>
      <c r="T115">
        <f ca="1">+'Sensitivity Analysis'!S115-'Sensitivity Analysis'!K115*('Sensitivity Analysis'!O115+'Sensitivity Analysis'!O115/(1+'Benefits Calculations'!$C$10))-'Sensitivity Analysis'!L115*('Sensitivity Analysis'!R115+'Sensitivity Analysis'!R115/(1+'Benefits Calculations'!$C$10)+'Sensitivity Analysis'!R115/(1+'Benefits Calculations'!$C$10)^2+'Sensitivity Analysis'!R115/(1+'Benefits Calculations'!$C$10)^3)</f>
        <v>184745.48741246288</v>
      </c>
      <c r="U115">
        <f t="shared" ca="1" si="25"/>
        <v>331313.13622403279</v>
      </c>
      <c r="V115">
        <f ca="1">+'Sensitivity Analysis'!S115*(1+'Sensitivity Analysis'!I115)-'Sensitivity Analysis'!K115*('Sensitivity Analysis'!O115+'Sensitivity Analysis'!O115/(1+'Benefits Calculations'!$C$10))-'Sensitivity Analysis'!L115*('Sensitivity Analysis'!R115+'Sensitivity Analysis'!R115/(1+'Benefits Calculations'!$C$10)+'Sensitivity Analysis'!R115/(1+'Benefits Calculations'!$C$10)^2+'Sensitivity Analysis'!R115/(1+'Benefits Calculations'!$C$10)^3)</f>
        <v>277747.44884491293</v>
      </c>
    </row>
    <row r="116" spans="5:22" x14ac:dyDescent="0.25">
      <c r="E116">
        <f t="shared" ca="1" si="26"/>
        <v>0.43499044763051681</v>
      </c>
      <c r="F116">
        <f t="shared" ca="1" si="27"/>
        <v>0.28788195567910368</v>
      </c>
      <c r="G116">
        <f t="shared" ca="1" si="28"/>
        <v>0.60943412335738378</v>
      </c>
      <c r="H116">
        <f t="shared" ca="1" si="21"/>
        <v>0.14931219076530322</v>
      </c>
      <c r="I116">
        <f t="shared" ca="1" si="22"/>
        <v>0.2288823304877316</v>
      </c>
      <c r="J116">
        <v>0.33900000000000002</v>
      </c>
      <c r="K116">
        <v>0.311</v>
      </c>
      <c r="L116">
        <f t="shared" si="23"/>
        <v>0.35000000000000003</v>
      </c>
      <c r="M116">
        <f t="shared" ca="1" si="24"/>
        <v>0.94055357733674572</v>
      </c>
      <c r="N116">
        <f t="shared" ca="1" si="29"/>
        <v>5.9446422663254284E-2</v>
      </c>
      <c r="O116">
        <f t="shared" ca="1" si="30"/>
        <v>19307.161435979022</v>
      </c>
      <c r="P116">
        <f t="shared" ca="1" si="31"/>
        <v>0.65459571761014257</v>
      </c>
      <c r="Q116">
        <f t="shared" ca="1" si="32"/>
        <v>0.34540428238985743</v>
      </c>
      <c r="R116">
        <f t="shared" ca="1" si="33"/>
        <v>28018.41875780368</v>
      </c>
      <c r="S116">
        <f ca="1">(('Benefits Calculations'!$F$12-'Benefits Calculations'!$F$6)*'Sensitivity Analysis'!E116*'Sensitivity Analysis'!J116)+(('Benefits Calculations'!$F$18-'Benefits Calculations'!$F$6)*'Sensitivity Analysis'!K116*'Sensitivity Analysis'!F116)+(('Benefits Calculations'!$F$24-'Benefits Calculations'!$F$6)*'Sensitivity Analysis'!L116*'Sensitivity Analysis'!G116)</f>
        <v>260079.84669934487</v>
      </c>
      <c r="T116">
        <f ca="1">+'Sensitivity Analysis'!S116-'Sensitivity Analysis'!K116*('Sensitivity Analysis'!O116+'Sensitivity Analysis'!O116/(1+'Benefits Calculations'!$C$10))-'Sensitivity Analysis'!L116*('Sensitivity Analysis'!R116+'Sensitivity Analysis'!R116/(1+'Benefits Calculations'!$C$10)+'Sensitivity Analysis'!R116/(1+'Benefits Calculations'!$C$10)^2+'Sensitivity Analysis'!R116/(1+'Benefits Calculations'!$C$10)^3)</f>
        <v>210993.29401709625</v>
      </c>
      <c r="U116">
        <f t="shared" ca="1" si="25"/>
        <v>319607.5281247829</v>
      </c>
      <c r="V116">
        <f ca="1">+'Sensitivity Analysis'!S116*(1+'Sensitivity Analysis'!I116)-'Sensitivity Analysis'!K116*('Sensitivity Analysis'!O116+'Sensitivity Analysis'!O116/(1+'Benefits Calculations'!$C$10))-'Sensitivity Analysis'!L116*('Sensitivity Analysis'!R116+'Sensitivity Analysis'!R116/(1+'Benefits Calculations'!$C$10)+'Sensitivity Analysis'!R116/(1+'Benefits Calculations'!$C$10)^2+'Sensitivity Analysis'!R116/(1+'Benefits Calculations'!$C$10)^3)</f>
        <v>270520.97544253431</v>
      </c>
    </row>
    <row r="117" spans="5:22" x14ac:dyDescent="0.25">
      <c r="E117">
        <f t="shared" ca="1" si="26"/>
        <v>0.74454544796316069</v>
      </c>
      <c r="F117">
        <f t="shared" ca="1" si="27"/>
        <v>0.6976821139390067</v>
      </c>
      <c r="G117">
        <f t="shared" ca="1" si="28"/>
        <v>0.54588358225704248</v>
      </c>
      <c r="H117">
        <f t="shared" ca="1" si="21"/>
        <v>0.8415930765870876</v>
      </c>
      <c r="I117">
        <f t="shared" ca="1" si="22"/>
        <v>0.37166262191284616</v>
      </c>
      <c r="J117">
        <v>0.33900000000000002</v>
      </c>
      <c r="K117">
        <v>0.311</v>
      </c>
      <c r="L117">
        <f t="shared" si="23"/>
        <v>0.35000000000000003</v>
      </c>
      <c r="M117">
        <f t="shared" ca="1" si="24"/>
        <v>0.93848688347343856</v>
      </c>
      <c r="N117">
        <f t="shared" ca="1" si="29"/>
        <v>6.151311652656144E-2</v>
      </c>
      <c r="O117">
        <f t="shared" ca="1" si="30"/>
        <v>19329.55613068182</v>
      </c>
      <c r="P117">
        <f t="shared" ca="1" si="31"/>
        <v>0.60385350413069649</v>
      </c>
      <c r="Q117">
        <f t="shared" ca="1" si="32"/>
        <v>0.39614649586930351</v>
      </c>
      <c r="R117">
        <f t="shared" ca="1" si="33"/>
        <v>28880.528964819467</v>
      </c>
      <c r="S117">
        <f ca="1">(('Benefits Calculations'!$F$12-'Benefits Calculations'!$F$6)*'Sensitivity Analysis'!E117*'Sensitivity Analysis'!J117)+(('Benefits Calculations'!$F$18-'Benefits Calculations'!$F$6)*'Sensitivity Analysis'!K117*'Sensitivity Analysis'!F117)+(('Benefits Calculations'!$F$24-'Benefits Calculations'!$F$6)*'Sensitivity Analysis'!L117*'Sensitivity Analysis'!G117)</f>
        <v>316782.64939620113</v>
      </c>
      <c r="T117">
        <f ca="1">+'Sensitivity Analysis'!S117-'Sensitivity Analysis'!K117*('Sensitivity Analysis'!O117+'Sensitivity Analysis'!O117/(1+'Benefits Calculations'!$C$10))-'Sensitivity Analysis'!L117*('Sensitivity Analysis'!R117+'Sensitivity Analysis'!R117/(1+'Benefits Calculations'!$C$10)+'Sensitivity Analysis'!R117/(1+'Benefits Calculations'!$C$10)^2+'Sensitivity Analysis'!R117/(1+'Benefits Calculations'!$C$10)^3)</f>
        <v>266535.30222118099</v>
      </c>
      <c r="U117">
        <f t="shared" ca="1" si="25"/>
        <v>434518.91944729118</v>
      </c>
      <c r="V117">
        <f ca="1">+'Sensitivity Analysis'!S117*(1+'Sensitivity Analysis'!I117)-'Sensitivity Analysis'!K117*('Sensitivity Analysis'!O117+'Sensitivity Analysis'!O117/(1+'Benefits Calculations'!$C$10))-'Sensitivity Analysis'!L117*('Sensitivity Analysis'!R117+'Sensitivity Analysis'!R117/(1+'Benefits Calculations'!$C$10)+'Sensitivity Analysis'!R117/(1+'Benefits Calculations'!$C$10)^2+'Sensitivity Analysis'!R117/(1+'Benefits Calculations'!$C$10)^3)</f>
        <v>384271.57227227103</v>
      </c>
    </row>
    <row r="118" spans="5:22" x14ac:dyDescent="0.25">
      <c r="E118">
        <f t="shared" ca="1" si="26"/>
        <v>0.64271336154360426</v>
      </c>
      <c r="F118">
        <f t="shared" ca="1" si="27"/>
        <v>0.41820928109209488</v>
      </c>
      <c r="G118">
        <f t="shared" ca="1" si="28"/>
        <v>0.3932819085612218</v>
      </c>
      <c r="H118">
        <f t="shared" ca="1" si="21"/>
        <v>0.16760166835533574</v>
      </c>
      <c r="I118">
        <f t="shared" ca="1" si="22"/>
        <v>0.23506094030300617</v>
      </c>
      <c r="J118">
        <v>0.33900000000000002</v>
      </c>
      <c r="K118">
        <v>0.311</v>
      </c>
      <c r="L118">
        <f t="shared" si="23"/>
        <v>0.35000000000000003</v>
      </c>
      <c r="M118">
        <f t="shared" ca="1" si="24"/>
        <v>0.93909797129498596</v>
      </c>
      <c r="N118">
        <f t="shared" ca="1" si="29"/>
        <v>6.0902028705014044E-2</v>
      </c>
      <c r="O118">
        <f t="shared" ca="1" si="30"/>
        <v>19322.93438304753</v>
      </c>
      <c r="P118">
        <f t="shared" ca="1" si="31"/>
        <v>0.66401558580108744</v>
      </c>
      <c r="Q118">
        <f t="shared" ca="1" si="32"/>
        <v>0.33598441419891256</v>
      </c>
      <c r="R118">
        <f t="shared" ca="1" si="33"/>
        <v>27858.375197239526</v>
      </c>
      <c r="S118">
        <f ca="1">(('Benefits Calculations'!$F$12-'Benefits Calculations'!$F$6)*'Sensitivity Analysis'!E118*'Sensitivity Analysis'!J118)+(('Benefits Calculations'!$F$18-'Benefits Calculations'!$F$6)*'Sensitivity Analysis'!K118*'Sensitivity Analysis'!F118)+(('Benefits Calculations'!$F$24-'Benefits Calculations'!$F$6)*'Sensitivity Analysis'!L118*'Sensitivity Analysis'!G118)</f>
        <v>227990.27177943115</v>
      </c>
      <c r="T118">
        <f ca="1">+'Sensitivity Analysis'!S118-'Sensitivity Analysis'!K118*('Sensitivity Analysis'!O118+'Sensitivity Analysis'!O118/(1+'Benefits Calculations'!$C$10))-'Sensitivity Analysis'!L118*('Sensitivity Analysis'!R118+'Sensitivity Analysis'!R118/(1+'Benefits Calculations'!$C$10)+'Sensitivity Analysis'!R118/(1+'Benefits Calculations'!$C$10)^2+'Sensitivity Analysis'!R118/(1+'Benefits Calculations'!$C$10)^3)</f>
        <v>179107.02383818172</v>
      </c>
      <c r="U118">
        <f t="shared" ca="1" si="25"/>
        <v>281581.87944384216</v>
      </c>
      <c r="V118">
        <f ca="1">+'Sensitivity Analysis'!S118*(1+'Sensitivity Analysis'!I118)-'Sensitivity Analysis'!K118*('Sensitivity Analysis'!O118+'Sensitivity Analysis'!O118/(1+'Benefits Calculations'!$C$10))-'Sensitivity Analysis'!L118*('Sensitivity Analysis'!R118+'Sensitivity Analysis'!R118/(1+'Benefits Calculations'!$C$10)+'Sensitivity Analysis'!R118/(1+'Benefits Calculations'!$C$10)^2+'Sensitivity Analysis'!R118/(1+'Benefits Calculations'!$C$10)^3)</f>
        <v>232698.6315025927</v>
      </c>
    </row>
    <row r="119" spans="5:22" x14ac:dyDescent="0.25">
      <c r="E119">
        <f t="shared" ca="1" si="26"/>
        <v>0.56929382146212359</v>
      </c>
      <c r="F119">
        <f t="shared" ca="1" si="27"/>
        <v>0.29674421565836451</v>
      </c>
      <c r="G119">
        <f t="shared" ca="1" si="28"/>
        <v>0.35908526051857176</v>
      </c>
      <c r="H119">
        <f t="shared" ca="1" si="21"/>
        <v>0.35185194861923064</v>
      </c>
      <c r="I119">
        <f t="shared" ca="1" si="22"/>
        <v>0.28446817734725283</v>
      </c>
      <c r="J119">
        <v>0.33900000000000002</v>
      </c>
      <c r="K119">
        <v>0.311</v>
      </c>
      <c r="L119">
        <f t="shared" si="23"/>
        <v>0.35000000000000003</v>
      </c>
      <c r="M119">
        <f t="shared" ca="1" si="24"/>
        <v>0.95527879466456755</v>
      </c>
      <c r="N119">
        <f t="shared" ca="1" si="29"/>
        <v>4.4721205335432446E-2</v>
      </c>
      <c r="O119">
        <f t="shared" ca="1" si="30"/>
        <v>19147.598981014748</v>
      </c>
      <c r="P119">
        <f t="shared" ca="1" si="31"/>
        <v>0.56560075369148388</v>
      </c>
      <c r="Q119">
        <f t="shared" ca="1" si="32"/>
        <v>0.43439924630851612</v>
      </c>
      <c r="R119">
        <f t="shared" ca="1" si="33"/>
        <v>29530.443194781688</v>
      </c>
      <c r="S119">
        <f ca="1">(('Benefits Calculations'!$F$12-'Benefits Calculations'!$F$6)*'Sensitivity Analysis'!E119*'Sensitivity Analysis'!J119)+(('Benefits Calculations'!$F$18-'Benefits Calculations'!$F$6)*'Sensitivity Analysis'!K119*'Sensitivity Analysis'!F119)+(('Benefits Calculations'!$F$24-'Benefits Calculations'!$F$6)*'Sensitivity Analysis'!L119*'Sensitivity Analysis'!G119)</f>
        <v>196595.42645320564</v>
      </c>
      <c r="T119">
        <f ca="1">+'Sensitivity Analysis'!S119-'Sensitivity Analysis'!K119*('Sensitivity Analysis'!O119+'Sensitivity Analysis'!O119/(1+'Benefits Calculations'!$C$10))-'Sensitivity Analysis'!L119*('Sensitivity Analysis'!R119+'Sensitivity Analysis'!R119/(1+'Benefits Calculations'!$C$10)+'Sensitivity Analysis'!R119/(1+'Benefits Calculations'!$C$10)^2+'Sensitivity Analysis'!R119/(1+'Benefits Calculations'!$C$10)^3)</f>
        <v>145594.58470877053</v>
      </c>
      <c r="U119">
        <f t="shared" ca="1" si="25"/>
        <v>252520.56909115493</v>
      </c>
      <c r="V119">
        <f ca="1">+'Sensitivity Analysis'!S119*(1+'Sensitivity Analysis'!I119)-'Sensitivity Analysis'!K119*('Sensitivity Analysis'!O119+'Sensitivity Analysis'!O119/(1+'Benefits Calculations'!$C$10))-'Sensitivity Analysis'!L119*('Sensitivity Analysis'!R119+'Sensitivity Analysis'!R119/(1+'Benefits Calculations'!$C$10)+'Sensitivity Analysis'!R119/(1+'Benefits Calculations'!$C$10)^2+'Sensitivity Analysis'!R119/(1+'Benefits Calculations'!$C$10)^3)</f>
        <v>201519.72734671982</v>
      </c>
    </row>
    <row r="120" spans="5:22" x14ac:dyDescent="0.25">
      <c r="E120">
        <f t="shared" ca="1" si="26"/>
        <v>0.39625975953554571</v>
      </c>
      <c r="F120">
        <f t="shared" ca="1" si="27"/>
        <v>0.67718573014892491</v>
      </c>
      <c r="G120">
        <f t="shared" ca="1" si="28"/>
        <v>0.63906101382439062</v>
      </c>
      <c r="H120">
        <f t="shared" ca="1" si="21"/>
        <v>0.10879409694980113</v>
      </c>
      <c r="I120">
        <f t="shared" ca="1" si="22"/>
        <v>0.21367408503642354</v>
      </c>
      <c r="J120">
        <v>0.33900000000000002</v>
      </c>
      <c r="K120">
        <v>0.311</v>
      </c>
      <c r="L120">
        <f t="shared" si="23"/>
        <v>0.35000000000000003</v>
      </c>
      <c r="M120">
        <f t="shared" ca="1" si="24"/>
        <v>0.92761952288358607</v>
      </c>
      <c r="N120">
        <f t="shared" ca="1" si="29"/>
        <v>7.2380477116413933E-2</v>
      </c>
      <c r="O120">
        <f t="shared" ca="1" si="30"/>
        <v>19447.314850033461</v>
      </c>
      <c r="P120">
        <f t="shared" ca="1" si="31"/>
        <v>0.60570220255009655</v>
      </c>
      <c r="Q120">
        <f t="shared" ca="1" si="32"/>
        <v>0.39429779744990345</v>
      </c>
      <c r="R120">
        <f t="shared" ca="1" si="33"/>
        <v>28849.119578673861</v>
      </c>
      <c r="S120">
        <f ca="1">(('Benefits Calculations'!$F$12-'Benefits Calculations'!$F$6)*'Sensitivity Analysis'!E120*'Sensitivity Analysis'!J120)+(('Benefits Calculations'!$F$18-'Benefits Calculations'!$F$6)*'Sensitivity Analysis'!K120*'Sensitivity Analysis'!F120)+(('Benefits Calculations'!$F$24-'Benefits Calculations'!$F$6)*'Sensitivity Analysis'!L120*'Sensitivity Analysis'!G120)</f>
        <v>311279.8274347015</v>
      </c>
      <c r="T120">
        <f ca="1">+'Sensitivity Analysis'!S120-'Sensitivity Analysis'!K120*('Sensitivity Analysis'!O120+'Sensitivity Analysis'!O120/(1+'Benefits Calculations'!$C$10))-'Sensitivity Analysis'!L120*('Sensitivity Analysis'!R120+'Sensitivity Analysis'!R120/(1+'Benefits Calculations'!$C$10)+'Sensitivity Analysis'!R120/(1+'Benefits Calculations'!$C$10)^2+'Sensitivity Analysis'!R120/(1+'Benefits Calculations'!$C$10)^3)</f>
        <v>261002.26527325893</v>
      </c>
      <c r="U120">
        <f t="shared" ca="1" si="25"/>
        <v>377792.25975210714</v>
      </c>
      <c r="V120">
        <f ca="1">+'Sensitivity Analysis'!S120*(1+'Sensitivity Analysis'!I120)-'Sensitivity Analysis'!K120*('Sensitivity Analysis'!O120+'Sensitivity Analysis'!O120/(1+'Benefits Calculations'!$C$10))-'Sensitivity Analysis'!L120*('Sensitivity Analysis'!R120+'Sensitivity Analysis'!R120/(1+'Benefits Calculations'!$C$10)+'Sensitivity Analysis'!R120/(1+'Benefits Calculations'!$C$10)^2+'Sensitivity Analysis'!R120/(1+'Benefits Calculations'!$C$10)^3)</f>
        <v>327514.69759066461</v>
      </c>
    </row>
    <row r="121" spans="5:22" x14ac:dyDescent="0.25">
      <c r="E121">
        <f t="shared" ca="1" si="26"/>
        <v>0.81732010474134165</v>
      </c>
      <c r="F121">
        <f t="shared" ca="1" si="27"/>
        <v>0.49719099686461882</v>
      </c>
      <c r="G121">
        <f t="shared" ca="1" si="28"/>
        <v>0.23600767912633466</v>
      </c>
      <c r="H121">
        <f t="shared" ca="1" si="21"/>
        <v>0.72608380255886762</v>
      </c>
      <c r="I121">
        <f t="shared" ca="1" si="22"/>
        <v>0.35408013189698961</v>
      </c>
      <c r="J121">
        <v>0.33900000000000002</v>
      </c>
      <c r="K121">
        <v>0.311</v>
      </c>
      <c r="L121">
        <f t="shared" si="23"/>
        <v>0.35000000000000003</v>
      </c>
      <c r="M121">
        <f t="shared" ca="1" si="24"/>
        <v>0.95237976268982483</v>
      </c>
      <c r="N121">
        <f t="shared" ca="1" si="29"/>
        <v>4.7620237310175173E-2</v>
      </c>
      <c r="O121">
        <f t="shared" ca="1" si="30"/>
        <v>19179.012891493057</v>
      </c>
      <c r="P121">
        <f t="shared" ca="1" si="31"/>
        <v>0.61626582252192075</v>
      </c>
      <c r="Q121">
        <f t="shared" ca="1" si="32"/>
        <v>0.38373417747807925</v>
      </c>
      <c r="R121">
        <f t="shared" ca="1" si="33"/>
        <v>28669.643675352567</v>
      </c>
      <c r="S121">
        <f ca="1">(('Benefits Calculations'!$F$12-'Benefits Calculations'!$F$6)*'Sensitivity Analysis'!E121*'Sensitivity Analysis'!J121)+(('Benefits Calculations'!$F$18-'Benefits Calculations'!$F$6)*'Sensitivity Analysis'!K121*'Sensitivity Analysis'!F121)+(('Benefits Calculations'!$F$24-'Benefits Calculations'!$F$6)*'Sensitivity Analysis'!L121*'Sensitivity Analysis'!G121)</f>
        <v>204916.96228090973</v>
      </c>
      <c r="T121">
        <f ca="1">+'Sensitivity Analysis'!S121-'Sensitivity Analysis'!K121*('Sensitivity Analysis'!O121+'Sensitivity Analysis'!O121/(1+'Benefits Calculations'!$C$10))-'Sensitivity Analysis'!L121*('Sensitivity Analysis'!R121+'Sensitivity Analysis'!R121/(1+'Benefits Calculations'!$C$10)+'Sensitivity Analysis'!R121/(1+'Benefits Calculations'!$C$10)^2+'Sensitivity Analysis'!R121/(1+'Benefits Calculations'!$C$10)^3)</f>
        <v>155042.26801154527</v>
      </c>
      <c r="U121">
        <f t="shared" ca="1" si="25"/>
        <v>277473.98731326469</v>
      </c>
      <c r="V121">
        <f ca="1">+'Sensitivity Analysis'!S121*(1+'Sensitivity Analysis'!I121)-'Sensitivity Analysis'!K121*('Sensitivity Analysis'!O121+'Sensitivity Analysis'!O121/(1+'Benefits Calculations'!$C$10))-'Sensitivity Analysis'!L121*('Sensitivity Analysis'!R121+'Sensitivity Analysis'!R121/(1+'Benefits Calculations'!$C$10)+'Sensitivity Analysis'!R121/(1+'Benefits Calculations'!$C$10)^2+'Sensitivity Analysis'!R121/(1+'Benefits Calculations'!$C$10)^3)</f>
        <v>227599.29304390019</v>
      </c>
    </row>
    <row r="122" spans="5:22" x14ac:dyDescent="0.25">
      <c r="E122">
        <f t="shared" ca="1" si="26"/>
        <v>0.23476915487701111</v>
      </c>
      <c r="F122">
        <f t="shared" ca="1" si="27"/>
        <v>0.84534216640286464</v>
      </c>
      <c r="G122">
        <f t="shared" ca="1" si="28"/>
        <v>0.44992846253635083</v>
      </c>
      <c r="H122">
        <f t="shared" ca="1" si="21"/>
        <v>0.65988250479876576</v>
      </c>
      <c r="I122">
        <f t="shared" ca="1" si="22"/>
        <v>0.34338728908599692</v>
      </c>
      <c r="J122">
        <v>0.33900000000000002</v>
      </c>
      <c r="K122">
        <v>0.311</v>
      </c>
      <c r="L122">
        <f t="shared" si="23"/>
        <v>0.35000000000000003</v>
      </c>
      <c r="M122">
        <f t="shared" ca="1" si="24"/>
        <v>0.9297320432557068</v>
      </c>
      <c r="N122">
        <f t="shared" ca="1" si="29"/>
        <v>7.0267956744293203E-2</v>
      </c>
      <c r="O122">
        <f t="shared" ca="1" si="30"/>
        <v>19424.423579281163</v>
      </c>
      <c r="P122">
        <f t="shared" ca="1" si="31"/>
        <v>0.54392497269690931</v>
      </c>
      <c r="Q122">
        <f t="shared" ca="1" si="32"/>
        <v>0.45607502730309069</v>
      </c>
      <c r="R122">
        <f t="shared" ca="1" si="33"/>
        <v>29898.714713879512</v>
      </c>
      <c r="S122">
        <f ca="1">(('Benefits Calculations'!$F$12-'Benefits Calculations'!$F$6)*'Sensitivity Analysis'!E122*'Sensitivity Analysis'!J122)+(('Benefits Calculations'!$F$18-'Benefits Calculations'!$F$6)*'Sensitivity Analysis'!K122*'Sensitivity Analysis'!F122)+(('Benefits Calculations'!$F$24-'Benefits Calculations'!$F$6)*'Sensitivity Analysis'!L122*'Sensitivity Analysis'!G122)</f>
        <v>258345.70349338258</v>
      </c>
      <c r="T122">
        <f ca="1">+'Sensitivity Analysis'!S122-'Sensitivity Analysis'!K122*('Sensitivity Analysis'!O122+'Sensitivity Analysis'!O122/(1+'Benefits Calculations'!$C$10))-'Sensitivity Analysis'!L122*('Sensitivity Analysis'!R122+'Sensitivity Analysis'!R122/(1+'Benefits Calculations'!$C$10)+'Sensitivity Analysis'!R122/(1+'Benefits Calculations'!$C$10)^2+'Sensitivity Analysis'!R122/(1+'Benefits Calculations'!$C$10)^3)</f>
        <v>206685.57606860984</v>
      </c>
      <c r="U122">
        <f t="shared" ca="1" si="25"/>
        <v>347058.33426298993</v>
      </c>
      <c r="V122">
        <f ca="1">+'Sensitivity Analysis'!S122*(1+'Sensitivity Analysis'!I122)-'Sensitivity Analysis'!K122*('Sensitivity Analysis'!O122+'Sensitivity Analysis'!O122/(1+'Benefits Calculations'!$C$10))-'Sensitivity Analysis'!L122*('Sensitivity Analysis'!R122+'Sensitivity Analysis'!R122/(1+'Benefits Calculations'!$C$10)+'Sensitivity Analysis'!R122/(1+'Benefits Calculations'!$C$10)^2+'Sensitivity Analysis'!R122/(1+'Benefits Calculations'!$C$10)^3)</f>
        <v>295398.20683821721</v>
      </c>
    </row>
    <row r="123" spans="5:22" x14ac:dyDescent="0.25">
      <c r="E123">
        <f t="shared" ca="1" si="26"/>
        <v>0.54304324070366272</v>
      </c>
      <c r="F123">
        <f t="shared" ca="1" si="27"/>
        <v>0.59200651681299987</v>
      </c>
      <c r="G123">
        <f t="shared" ca="1" si="28"/>
        <v>0.56095653756470443</v>
      </c>
      <c r="H123">
        <f t="shared" ca="1" si="21"/>
        <v>0.58116539050335159</v>
      </c>
      <c r="I123">
        <f t="shared" ca="1" si="22"/>
        <v>0.32994811196649199</v>
      </c>
      <c r="J123">
        <v>0.33900000000000002</v>
      </c>
      <c r="K123">
        <v>0.311</v>
      </c>
      <c r="L123">
        <f t="shared" si="23"/>
        <v>0.35000000000000003</v>
      </c>
      <c r="M123">
        <f t="shared" ca="1" si="24"/>
        <v>0.92906517883329531</v>
      </c>
      <c r="N123">
        <f t="shared" ca="1" si="29"/>
        <v>7.0934821166704687E-2</v>
      </c>
      <c r="O123">
        <f t="shared" ca="1" si="30"/>
        <v>19431.649722162412</v>
      </c>
      <c r="P123">
        <f t="shared" ca="1" si="31"/>
        <v>0.55095603016564687</v>
      </c>
      <c r="Q123">
        <f t="shared" ca="1" si="32"/>
        <v>0.44904396983435313</v>
      </c>
      <c r="R123">
        <f t="shared" ca="1" si="33"/>
        <v>29779.257047485662</v>
      </c>
      <c r="S123">
        <f ca="1">(('Benefits Calculations'!$F$12-'Benefits Calculations'!$F$6)*'Sensitivity Analysis'!E123*'Sensitivity Analysis'!J123)+(('Benefits Calculations'!$F$18-'Benefits Calculations'!$F$6)*'Sensitivity Analysis'!K123*'Sensitivity Analysis'!F123)+(('Benefits Calculations'!$F$24-'Benefits Calculations'!$F$6)*'Sensitivity Analysis'!L123*'Sensitivity Analysis'!G123)</f>
        <v>290697.39411194198</v>
      </c>
      <c r="T123">
        <f ca="1">+'Sensitivity Analysis'!S123-'Sensitivity Analysis'!K123*('Sensitivity Analysis'!O123+'Sensitivity Analysis'!O123/(1+'Benefits Calculations'!$C$10))-'Sensitivity Analysis'!L123*('Sensitivity Analysis'!R123+'Sensitivity Analysis'!R123/(1+'Benefits Calculations'!$C$10)+'Sensitivity Analysis'!R123/(1+'Benefits Calculations'!$C$10)^2+'Sensitivity Analysis'!R123/(1+'Benefits Calculations'!$C$10)^3)</f>
        <v>239191.7951617543</v>
      </c>
      <c r="U123">
        <f t="shared" ca="1" si="25"/>
        <v>386612.45045275643</v>
      </c>
      <c r="V123">
        <f ca="1">+'Sensitivity Analysis'!S123*(1+'Sensitivity Analysis'!I123)-'Sensitivity Analysis'!K123*('Sensitivity Analysis'!O123+'Sensitivity Analysis'!O123/(1+'Benefits Calculations'!$C$10))-'Sensitivity Analysis'!L123*('Sensitivity Analysis'!R123+'Sensitivity Analysis'!R123/(1+'Benefits Calculations'!$C$10)+'Sensitivity Analysis'!R123/(1+'Benefits Calculations'!$C$10)^2+'Sensitivity Analysis'!R123/(1+'Benefits Calculations'!$C$10)^3)</f>
        <v>335106.85150256875</v>
      </c>
    </row>
    <row r="124" spans="5:22" x14ac:dyDescent="0.25">
      <c r="E124">
        <f t="shared" ca="1" si="26"/>
        <v>0.56887416945654046</v>
      </c>
      <c r="F124">
        <f t="shared" ca="1" si="27"/>
        <v>0.58852581105021362</v>
      </c>
      <c r="G124">
        <f t="shared" ca="1" si="28"/>
        <v>0.41760981194705016</v>
      </c>
      <c r="H124">
        <f t="shared" ca="1" si="21"/>
        <v>0.94059421140502408</v>
      </c>
      <c r="I124">
        <f t="shared" ca="1" si="22"/>
        <v>0.39039872668657821</v>
      </c>
      <c r="J124">
        <v>0.33900000000000002</v>
      </c>
      <c r="K124">
        <v>0.311</v>
      </c>
      <c r="L124">
        <f t="shared" si="23"/>
        <v>0.35000000000000003</v>
      </c>
      <c r="M124">
        <f t="shared" ca="1" si="24"/>
        <v>0.9583691868085874</v>
      </c>
      <c r="N124">
        <f t="shared" ca="1" si="29"/>
        <v>4.1630813191412597E-2</v>
      </c>
      <c r="O124">
        <f t="shared" ca="1" si="30"/>
        <v>19114.111491742147</v>
      </c>
      <c r="P124">
        <f t="shared" ca="1" si="31"/>
        <v>0.54993329329191543</v>
      </c>
      <c r="Q124">
        <f t="shared" ca="1" si="32"/>
        <v>0.45006670670808457</v>
      </c>
      <c r="R124">
        <f t="shared" ca="1" si="33"/>
        <v>29796.63334697036</v>
      </c>
      <c r="S124">
        <f ca="1">(('Benefits Calculations'!$F$12-'Benefits Calculations'!$F$6)*'Sensitivity Analysis'!E124*'Sensitivity Analysis'!J124)+(('Benefits Calculations'!$F$18-'Benefits Calculations'!$F$6)*'Sensitivity Analysis'!K124*'Sensitivity Analysis'!F124)+(('Benefits Calculations'!$F$24-'Benefits Calculations'!$F$6)*'Sensitivity Analysis'!L124*'Sensitivity Analysis'!G124)</f>
        <v>248701.88644114259</v>
      </c>
      <c r="T124">
        <f ca="1">+'Sensitivity Analysis'!S124-'Sensitivity Analysis'!K124*('Sensitivity Analysis'!O124+'Sensitivity Analysis'!O124/(1+'Benefits Calculations'!$C$10))-'Sensitivity Analysis'!L124*('Sensitivity Analysis'!R124+'Sensitivity Analysis'!R124/(1+'Benefits Calculations'!$C$10)+'Sensitivity Analysis'!R124/(1+'Benefits Calculations'!$C$10)^2+'Sensitivity Analysis'!R124/(1+'Benefits Calculations'!$C$10)^3)</f>
        <v>197367.33631590367</v>
      </c>
      <c r="U124">
        <f t="shared" ca="1" si="25"/>
        <v>345794.78623231465</v>
      </c>
      <c r="V124">
        <f ca="1">+'Sensitivity Analysis'!S124*(1+'Sensitivity Analysis'!I124)-'Sensitivity Analysis'!K124*('Sensitivity Analysis'!O124+'Sensitivity Analysis'!O124/(1+'Benefits Calculations'!$C$10))-'Sensitivity Analysis'!L124*('Sensitivity Analysis'!R124+'Sensitivity Analysis'!R124/(1+'Benefits Calculations'!$C$10)+'Sensitivity Analysis'!R124/(1+'Benefits Calculations'!$C$10)^2+'Sensitivity Analysis'!R124/(1+'Benefits Calculations'!$C$10)^3)</f>
        <v>294460.2361070757</v>
      </c>
    </row>
    <row r="125" spans="5:22" x14ac:dyDescent="0.25">
      <c r="E125">
        <f t="shared" ca="1" si="26"/>
        <v>0.33719782762765649</v>
      </c>
      <c r="F125">
        <f t="shared" ca="1" si="27"/>
        <v>0.60476037646614844</v>
      </c>
      <c r="G125">
        <f t="shared" ca="1" si="28"/>
        <v>0.45405764524066239</v>
      </c>
      <c r="H125">
        <f t="shared" ca="1" si="21"/>
        <v>0.11512693314543021</v>
      </c>
      <c r="I125">
        <f t="shared" ca="1" si="22"/>
        <v>0.21621841422150445</v>
      </c>
      <c r="J125">
        <v>0.33900000000000002</v>
      </c>
      <c r="K125">
        <v>0.311</v>
      </c>
      <c r="L125">
        <f t="shared" si="23"/>
        <v>0.35000000000000003</v>
      </c>
      <c r="M125">
        <f t="shared" ca="1" si="24"/>
        <v>0.94617011853948796</v>
      </c>
      <c r="N125">
        <f t="shared" ca="1" si="29"/>
        <v>5.3829881460512041E-2</v>
      </c>
      <c r="O125">
        <f t="shared" ca="1" si="30"/>
        <v>19246.300595506109</v>
      </c>
      <c r="P125">
        <f t="shared" ca="1" si="31"/>
        <v>0.66454503391555386</v>
      </c>
      <c r="Q125">
        <f t="shared" ca="1" si="32"/>
        <v>0.33545496608444614</v>
      </c>
      <c r="R125">
        <f t="shared" ca="1" si="33"/>
        <v>27849.379873774738</v>
      </c>
      <c r="S125">
        <f ca="1">(('Benefits Calculations'!$F$12-'Benefits Calculations'!$F$6)*'Sensitivity Analysis'!E125*'Sensitivity Analysis'!J125)+(('Benefits Calculations'!$F$18-'Benefits Calculations'!$F$6)*'Sensitivity Analysis'!K125*'Sensitivity Analysis'!F125)+(('Benefits Calculations'!$F$24-'Benefits Calculations'!$F$6)*'Sensitivity Analysis'!L125*'Sensitivity Analysis'!G125)</f>
        <v>240717.31991865538</v>
      </c>
      <c r="T125">
        <f ca="1">+'Sensitivity Analysis'!S125-'Sensitivity Analysis'!K125*('Sensitivity Analysis'!O125+'Sensitivity Analysis'!O125/(1+'Benefits Calculations'!$C$10))-'Sensitivity Analysis'!L125*('Sensitivity Analysis'!R125+'Sensitivity Analysis'!R125/(1+'Benefits Calculations'!$C$10)+'Sensitivity Analysis'!R125/(1+'Benefits Calculations'!$C$10)^2+'Sensitivity Analysis'!R125/(1+'Benefits Calculations'!$C$10)^3)</f>
        <v>191892.90117676579</v>
      </c>
      <c r="U125">
        <f t="shared" ca="1" si="25"/>
        <v>292764.83710711764</v>
      </c>
      <c r="V125">
        <f ca="1">+'Sensitivity Analysis'!S125*(1+'Sensitivity Analysis'!I125)-'Sensitivity Analysis'!K125*('Sensitivity Analysis'!O125+'Sensitivity Analysis'!O125/(1+'Benefits Calculations'!$C$10))-'Sensitivity Analysis'!L125*('Sensitivity Analysis'!R125+'Sensitivity Analysis'!R125/(1+'Benefits Calculations'!$C$10)+'Sensitivity Analysis'!R125/(1+'Benefits Calculations'!$C$10)^2+'Sensitivity Analysis'!R125/(1+'Benefits Calculations'!$C$10)^3)</f>
        <v>243940.41836522805</v>
      </c>
    </row>
    <row r="126" spans="5:22" x14ac:dyDescent="0.25">
      <c r="E126">
        <f t="shared" ca="1" si="26"/>
        <v>0.71420162826028433</v>
      </c>
      <c r="F126">
        <f t="shared" ca="1" si="27"/>
        <v>0.47328091801610844</v>
      </c>
      <c r="G126">
        <f t="shared" ca="1" si="28"/>
        <v>0.42581553085198992</v>
      </c>
      <c r="H126">
        <f t="shared" ca="1" si="21"/>
        <v>0.56943549453392961</v>
      </c>
      <c r="I126">
        <f t="shared" ca="1" si="22"/>
        <v>0.32786929380130392</v>
      </c>
      <c r="J126">
        <v>0.33900000000000002</v>
      </c>
      <c r="K126">
        <v>0.311</v>
      </c>
      <c r="L126">
        <f t="shared" si="23"/>
        <v>0.35000000000000003</v>
      </c>
      <c r="M126">
        <f t="shared" ca="1" si="24"/>
        <v>0.94764364975965276</v>
      </c>
      <c r="N126">
        <f t="shared" ca="1" si="29"/>
        <v>5.2356350240347238E-2</v>
      </c>
      <c r="O126">
        <f t="shared" ca="1" si="30"/>
        <v>19230.333411204403</v>
      </c>
      <c r="P126">
        <f t="shared" ca="1" si="31"/>
        <v>0.67239462239689018</v>
      </c>
      <c r="Q126">
        <f t="shared" ca="1" si="32"/>
        <v>0.32760537760310982</v>
      </c>
      <c r="R126">
        <f t="shared" ca="1" si="33"/>
        <v>27716.015365476836</v>
      </c>
      <c r="S126">
        <f ca="1">(('Benefits Calculations'!$F$12-'Benefits Calculations'!$F$6)*'Sensitivity Analysis'!E126*'Sensitivity Analysis'!J126)+(('Benefits Calculations'!$F$18-'Benefits Calculations'!$F$6)*'Sensitivity Analysis'!K126*'Sensitivity Analysis'!F126)+(('Benefits Calculations'!$F$24-'Benefits Calculations'!$F$6)*'Sensitivity Analysis'!L126*'Sensitivity Analysis'!G126)</f>
        <v>250916.23135730918</v>
      </c>
      <c r="T126">
        <f ca="1">+'Sensitivity Analysis'!S126-'Sensitivity Analysis'!K126*('Sensitivity Analysis'!O126+'Sensitivity Analysis'!O126/(1+'Benefits Calculations'!$C$10))-'Sensitivity Analysis'!L126*('Sensitivity Analysis'!R126+'Sensitivity Analysis'!R126/(1+'Benefits Calculations'!$C$10)+'Sensitivity Analysis'!R126/(1+'Benefits Calculations'!$C$10)^2+'Sensitivity Analysis'!R126/(1+'Benefits Calculations'!$C$10)^3)</f>
        <v>202279.02748498388</v>
      </c>
      <c r="U126">
        <f t="shared" ca="1" si="25"/>
        <v>333183.95893571473</v>
      </c>
      <c r="V126">
        <f ca="1">+'Sensitivity Analysis'!S126*(1+'Sensitivity Analysis'!I126)-'Sensitivity Analysis'!K126*('Sensitivity Analysis'!O126+'Sensitivity Analysis'!O126/(1+'Benefits Calculations'!$C$10))-'Sensitivity Analysis'!L126*('Sensitivity Analysis'!R126+'Sensitivity Analysis'!R126/(1+'Benefits Calculations'!$C$10)+'Sensitivity Analysis'!R126/(1+'Benefits Calculations'!$C$10)^2+'Sensitivity Analysis'!R126/(1+'Benefits Calculations'!$C$10)^3)</f>
        <v>284546.75506338943</v>
      </c>
    </row>
    <row r="127" spans="5:22" x14ac:dyDescent="0.25">
      <c r="E127">
        <f t="shared" ca="1" si="26"/>
        <v>0.2150510054214424</v>
      </c>
      <c r="F127">
        <f t="shared" ca="1" si="27"/>
        <v>0.62762567761998656</v>
      </c>
      <c r="G127">
        <f t="shared" ca="1" si="28"/>
        <v>0.41786602842305343</v>
      </c>
      <c r="H127">
        <f t="shared" ca="1" si="21"/>
        <v>0.98319944009076243</v>
      </c>
      <c r="I127">
        <f t="shared" ca="1" si="22"/>
        <v>0.40425807322271973</v>
      </c>
      <c r="J127">
        <v>0.33900000000000002</v>
      </c>
      <c r="K127">
        <v>0.311</v>
      </c>
      <c r="L127">
        <f t="shared" si="23"/>
        <v>0.35000000000000003</v>
      </c>
      <c r="M127">
        <f t="shared" ca="1" si="24"/>
        <v>0.93949421216704332</v>
      </c>
      <c r="N127">
        <f t="shared" ca="1" si="29"/>
        <v>6.0505787832956681E-2</v>
      </c>
      <c r="O127">
        <f t="shared" ca="1" si="30"/>
        <v>19318.640716957918</v>
      </c>
      <c r="P127">
        <f t="shared" ca="1" si="31"/>
        <v>0.74968429288713556</v>
      </c>
      <c r="Q127">
        <f t="shared" ca="1" si="32"/>
        <v>0.25031570711286444</v>
      </c>
      <c r="R127">
        <f t="shared" ca="1" si="33"/>
        <v>26402.863863847568</v>
      </c>
      <c r="S127">
        <f ca="1">(('Benefits Calculations'!$F$12-'Benefits Calculations'!$F$6)*'Sensitivity Analysis'!E127*'Sensitivity Analysis'!J127)+(('Benefits Calculations'!$F$18-'Benefits Calculations'!$F$6)*'Sensitivity Analysis'!K127*'Sensitivity Analysis'!F127)+(('Benefits Calculations'!$F$24-'Benefits Calculations'!$F$6)*'Sensitivity Analysis'!L127*'Sensitivity Analysis'!G127)</f>
        <v>221202.33818132585</v>
      </c>
      <c r="T127">
        <f ca="1">+'Sensitivity Analysis'!S127-'Sensitivity Analysis'!K127*('Sensitivity Analysis'!O127+'Sensitivity Analysis'!O127/(1+'Benefits Calculations'!$C$10))-'Sensitivity Analysis'!L127*('Sensitivity Analysis'!R127+'Sensitivity Analysis'!R127/(1+'Benefits Calculations'!$C$10)+'Sensitivity Analysis'!R127/(1+'Benefits Calculations'!$C$10)^2+'Sensitivity Analysis'!R127/(1+'Benefits Calculations'!$C$10)^3)</f>
        <v>174258.3797431986</v>
      </c>
      <c r="U127">
        <f t="shared" ca="1" si="25"/>
        <v>310625.16920686909</v>
      </c>
      <c r="V127">
        <f ca="1">+'Sensitivity Analysis'!S127*(1+'Sensitivity Analysis'!I127)-'Sensitivity Analysis'!K127*('Sensitivity Analysis'!O127+'Sensitivity Analysis'!O127/(1+'Benefits Calculations'!$C$10))-'Sensitivity Analysis'!L127*('Sensitivity Analysis'!R127+'Sensitivity Analysis'!R127/(1+'Benefits Calculations'!$C$10)+'Sensitivity Analysis'!R127/(1+'Benefits Calculations'!$C$10)^2+'Sensitivity Analysis'!R127/(1+'Benefits Calculations'!$C$10)^3)</f>
        <v>263681.21076874185</v>
      </c>
    </row>
    <row r="128" spans="5:22" x14ac:dyDescent="0.25">
      <c r="E128">
        <f t="shared" ca="1" si="26"/>
        <v>0.82926967021663067</v>
      </c>
      <c r="F128">
        <f t="shared" ca="1" si="27"/>
        <v>0.61627171483444398</v>
      </c>
      <c r="G128">
        <f t="shared" ca="1" si="28"/>
        <v>0.26764763215684473</v>
      </c>
      <c r="H128">
        <f t="shared" ca="1" si="21"/>
        <v>0.68324743374402741</v>
      </c>
      <c r="I128">
        <f t="shared" ca="1" si="22"/>
        <v>0.3472199547157041</v>
      </c>
      <c r="J128">
        <v>0.33900000000000002</v>
      </c>
      <c r="K128">
        <v>0.311</v>
      </c>
      <c r="L128">
        <f t="shared" si="23"/>
        <v>0.35000000000000003</v>
      </c>
      <c r="M128">
        <f t="shared" ca="1" si="24"/>
        <v>0.96151014561750248</v>
      </c>
      <c r="N128">
        <f t="shared" ca="1" si="29"/>
        <v>3.8489854382497524E-2</v>
      </c>
      <c r="O128">
        <f t="shared" ca="1" si="30"/>
        <v>19080.076062088745</v>
      </c>
      <c r="P128">
        <f t="shared" ca="1" si="31"/>
        <v>0.58658433926199272</v>
      </c>
      <c r="Q128">
        <f t="shared" ca="1" si="32"/>
        <v>0.41341566073800728</v>
      </c>
      <c r="R128">
        <f t="shared" ca="1" si="33"/>
        <v>29173.932075938741</v>
      </c>
      <c r="S128">
        <f ca="1">(('Benefits Calculations'!$F$12-'Benefits Calculations'!$F$6)*'Sensitivity Analysis'!E128*'Sensitivity Analysis'!J128)+(('Benefits Calculations'!$F$18-'Benefits Calculations'!$F$6)*'Sensitivity Analysis'!K128*'Sensitivity Analysis'!F128)+(('Benefits Calculations'!$F$24-'Benefits Calculations'!$F$6)*'Sensitivity Analysis'!L128*'Sensitivity Analysis'!G128)</f>
        <v>229661.13825007252</v>
      </c>
      <c r="T128">
        <f ca="1">+'Sensitivity Analysis'!S128-'Sensitivity Analysis'!K128*('Sensitivity Analysis'!O128+'Sensitivity Analysis'!O128/(1+'Benefits Calculations'!$C$10))-'Sensitivity Analysis'!L128*('Sensitivity Analysis'!R128+'Sensitivity Analysis'!R128/(1+'Benefits Calculations'!$C$10)+'Sensitivity Analysis'!R128/(1+'Benefits Calculations'!$C$10)^2+'Sensitivity Analysis'!R128/(1+'Benefits Calculations'!$C$10)^3)</f>
        <v>179175.94967759386</v>
      </c>
      <c r="U128">
        <f t="shared" ca="1" si="25"/>
        <v>309404.0682732198</v>
      </c>
      <c r="V128">
        <f ca="1">+'Sensitivity Analysis'!S128*(1+'Sensitivity Analysis'!I128)-'Sensitivity Analysis'!K128*('Sensitivity Analysis'!O128+'Sensitivity Analysis'!O128/(1+'Benefits Calculations'!$C$10))-'Sensitivity Analysis'!L128*('Sensitivity Analysis'!R128+'Sensitivity Analysis'!R128/(1+'Benefits Calculations'!$C$10)+'Sensitivity Analysis'!R128/(1+'Benefits Calculations'!$C$10)^2+'Sensitivity Analysis'!R128/(1+'Benefits Calculations'!$C$10)^3)</f>
        <v>258918.87970074115</v>
      </c>
    </row>
    <row r="129" spans="5:22" x14ac:dyDescent="0.25">
      <c r="E129">
        <f t="shared" ca="1" si="26"/>
        <v>0.64650577689992539</v>
      </c>
      <c r="F129">
        <f t="shared" ca="1" si="27"/>
        <v>0.58155321661044823</v>
      </c>
      <c r="G129">
        <f t="shared" ca="1" si="28"/>
        <v>0.57495566779312057</v>
      </c>
      <c r="H129">
        <f t="shared" ca="1" si="21"/>
        <v>0.41774219565280879</v>
      </c>
      <c r="I129">
        <f t="shared" ca="1" si="22"/>
        <v>0.29875936576428552</v>
      </c>
      <c r="J129">
        <v>0.33900000000000002</v>
      </c>
      <c r="K129">
        <v>0.311</v>
      </c>
      <c r="L129">
        <f t="shared" si="23"/>
        <v>0.35000000000000003</v>
      </c>
      <c r="M129">
        <f t="shared" ca="1" si="24"/>
        <v>0.9404697336636989</v>
      </c>
      <c r="N129">
        <f t="shared" ca="1" si="29"/>
        <v>5.9530266336301096E-2</v>
      </c>
      <c r="O129">
        <f t="shared" ca="1" si="30"/>
        <v>19308.069966020157</v>
      </c>
      <c r="P129">
        <f t="shared" ca="1" si="31"/>
        <v>0.64502789488757595</v>
      </c>
      <c r="Q129">
        <f t="shared" ca="1" si="32"/>
        <v>0.35497210511242405</v>
      </c>
      <c r="R129">
        <f t="shared" ca="1" si="33"/>
        <v>28180.976065860086</v>
      </c>
      <c r="S129">
        <f ca="1">(('Benefits Calculations'!$F$12-'Benefits Calculations'!$F$6)*'Sensitivity Analysis'!E129*'Sensitivity Analysis'!J129)+(('Benefits Calculations'!$F$18-'Benefits Calculations'!$F$6)*'Sensitivity Analysis'!K129*'Sensitivity Analysis'!F129)+(('Benefits Calculations'!$F$24-'Benefits Calculations'!$F$6)*'Sensitivity Analysis'!L129*'Sensitivity Analysis'!G129)</f>
        <v>303167.17850762169</v>
      </c>
      <c r="T129">
        <f ca="1">+'Sensitivity Analysis'!S129-'Sensitivity Analysis'!K129*('Sensitivity Analysis'!O129+'Sensitivity Analysis'!O129/(1+'Benefits Calculations'!$C$10))-'Sensitivity Analysis'!L129*('Sensitivity Analysis'!R129+'Sensitivity Analysis'!R129/(1+'Benefits Calculations'!$C$10)+'Sensitivity Analysis'!R129/(1+'Benefits Calculations'!$C$10)^2+'Sensitivity Analysis'!R129/(1+'Benefits Calculations'!$C$10)^3)</f>
        <v>253863.77591877579</v>
      </c>
      <c r="U129">
        <f t="shared" ca="1" si="25"/>
        <v>393741.21247910667</v>
      </c>
      <c r="V129">
        <f ca="1">+'Sensitivity Analysis'!S129*(1+'Sensitivity Analysis'!I129)-'Sensitivity Analysis'!K129*('Sensitivity Analysis'!O129+'Sensitivity Analysis'!O129/(1+'Benefits Calculations'!$C$10))-'Sensitivity Analysis'!L129*('Sensitivity Analysis'!R129+'Sensitivity Analysis'!R129/(1+'Benefits Calculations'!$C$10)+'Sensitivity Analysis'!R129/(1+'Benefits Calculations'!$C$10)^2+'Sensitivity Analysis'!R129/(1+'Benefits Calculations'!$C$10)^3)</f>
        <v>344437.8098902608</v>
      </c>
    </row>
    <row r="130" spans="5:22" x14ac:dyDescent="0.25">
      <c r="E130">
        <f t="shared" ca="1" si="26"/>
        <v>0.34351886535729836</v>
      </c>
      <c r="F130">
        <f t="shared" ca="1" si="27"/>
        <v>0.43387969371558932</v>
      </c>
      <c r="G130">
        <f t="shared" ca="1" si="28"/>
        <v>0.46665138730166006</v>
      </c>
      <c r="H130">
        <f t="shared" ca="1" si="21"/>
        <v>0.6233655146603887</v>
      </c>
      <c r="I130">
        <f t="shared" ca="1" si="22"/>
        <v>0.33725866901514195</v>
      </c>
      <c r="J130">
        <v>0.33900000000000002</v>
      </c>
      <c r="K130">
        <v>0.311</v>
      </c>
      <c r="L130">
        <f t="shared" si="23"/>
        <v>0.35000000000000003</v>
      </c>
      <c r="M130">
        <f t="shared" ca="1" si="24"/>
        <v>0.93824598248510716</v>
      </c>
      <c r="N130">
        <f t="shared" ca="1" si="29"/>
        <v>6.1754017514892845E-2</v>
      </c>
      <c r="O130">
        <f t="shared" ca="1" si="30"/>
        <v>19332.16653379138</v>
      </c>
      <c r="P130">
        <f t="shared" ca="1" si="31"/>
        <v>0.57980161042130463</v>
      </c>
      <c r="Q130">
        <f t="shared" ca="1" si="32"/>
        <v>0.42019838957869537</v>
      </c>
      <c r="R130">
        <f t="shared" ca="1" si="33"/>
        <v>29289.170638942036</v>
      </c>
      <c r="S130">
        <f ca="1">(('Benefits Calculations'!$F$12-'Benefits Calculations'!$F$6)*'Sensitivity Analysis'!E130*'Sensitivity Analysis'!J130)+(('Benefits Calculations'!$F$18-'Benefits Calculations'!$F$6)*'Sensitivity Analysis'!K130*'Sensitivity Analysis'!F130)+(('Benefits Calculations'!$F$24-'Benefits Calculations'!$F$6)*'Sensitivity Analysis'!L130*'Sensitivity Analysis'!G130)</f>
        <v>225118.67568950777</v>
      </c>
      <c r="T130">
        <f ca="1">+'Sensitivity Analysis'!S130-'Sensitivity Analysis'!K130*('Sensitivity Analysis'!O130+'Sensitivity Analysis'!O130/(1+'Benefits Calculations'!$C$10))-'Sensitivity Analysis'!L130*('Sensitivity Analysis'!R130+'Sensitivity Analysis'!R130/(1+'Benefits Calculations'!$C$10)+'Sensitivity Analysis'!R130/(1+'Benefits Calculations'!$C$10)^2+'Sensitivity Analysis'!R130/(1+'Benefits Calculations'!$C$10)^3)</f>
        <v>174326.00474202301</v>
      </c>
      <c r="U130">
        <f t="shared" ca="1" si="25"/>
        <v>301041.90062300256</v>
      </c>
      <c r="V130">
        <f ca="1">+'Sensitivity Analysis'!S130*(1+'Sensitivity Analysis'!I130)-'Sensitivity Analysis'!K130*('Sensitivity Analysis'!O130+'Sensitivity Analysis'!O130/(1+'Benefits Calculations'!$C$10))-'Sensitivity Analysis'!L130*('Sensitivity Analysis'!R130+'Sensitivity Analysis'!R130/(1+'Benefits Calculations'!$C$10)+'Sensitivity Analysis'!R130/(1+'Benefits Calculations'!$C$10)^2+'Sensitivity Analysis'!R130/(1+'Benefits Calculations'!$C$10)^3)</f>
        <v>250249.22967551777</v>
      </c>
    </row>
    <row r="131" spans="5:22" x14ac:dyDescent="0.25">
      <c r="E131">
        <f t="shared" ca="1" si="26"/>
        <v>0.27751335309629577</v>
      </c>
      <c r="F131">
        <f t="shared" ca="1" si="27"/>
        <v>0.60720150971374542</v>
      </c>
      <c r="G131">
        <f t="shared" ca="1" si="28"/>
        <v>0.44325664019622435</v>
      </c>
      <c r="H131">
        <f t="shared" ca="1" si="21"/>
        <v>0.84988537611410064</v>
      </c>
      <c r="I131">
        <f t="shared" ca="1" si="22"/>
        <v>0.37294481216361985</v>
      </c>
      <c r="J131">
        <v>0.33900000000000002</v>
      </c>
      <c r="K131">
        <v>0.311</v>
      </c>
      <c r="L131">
        <f t="shared" si="23"/>
        <v>0.35000000000000003</v>
      </c>
      <c r="M131">
        <f t="shared" ca="1" si="24"/>
        <v>0.93222880980919642</v>
      </c>
      <c r="N131">
        <f t="shared" ca="1" si="29"/>
        <v>6.7771190190803576E-2</v>
      </c>
      <c r="O131">
        <f t="shared" ca="1" si="30"/>
        <v>19397.368616907548</v>
      </c>
      <c r="P131">
        <f t="shared" ca="1" si="31"/>
        <v>0.69060893538849744</v>
      </c>
      <c r="Q131">
        <f t="shared" ca="1" si="32"/>
        <v>0.30939106461150256</v>
      </c>
      <c r="R131">
        <f t="shared" ca="1" si="33"/>
        <v>27406.554187749429</v>
      </c>
      <c r="S131">
        <f ca="1">(('Benefits Calculations'!$F$12-'Benefits Calculations'!$F$6)*'Sensitivity Analysis'!E131*'Sensitivity Analysis'!J131)+(('Benefits Calculations'!$F$18-'Benefits Calculations'!$F$6)*'Sensitivity Analysis'!K131*'Sensitivity Analysis'!F131)+(('Benefits Calculations'!$F$24-'Benefits Calculations'!$F$6)*'Sensitivity Analysis'!L131*'Sensitivity Analysis'!G131)</f>
        <v>232267.80224737289</v>
      </c>
      <c r="T131">
        <f ca="1">+'Sensitivity Analysis'!S131-'Sensitivity Analysis'!K131*('Sensitivity Analysis'!O131+'Sensitivity Analysis'!O131/(1+'Benefits Calculations'!$C$10))-'Sensitivity Analysis'!L131*('Sensitivity Analysis'!R131+'Sensitivity Analysis'!R131/(1+'Benefits Calculations'!$C$10)+'Sensitivity Analysis'!R131/(1+'Benefits Calculations'!$C$10)^2+'Sensitivity Analysis'!R131/(1+'Benefits Calculations'!$C$10)^3)</f>
        <v>183940.21984111887</v>
      </c>
      <c r="U131">
        <f t="shared" ca="1" si="25"/>
        <v>318890.87412817619</v>
      </c>
      <c r="V131">
        <f ca="1">+'Sensitivity Analysis'!S131*(1+'Sensitivity Analysis'!I131)-'Sensitivity Analysis'!K131*('Sensitivity Analysis'!O131+'Sensitivity Analysis'!O131/(1+'Benefits Calculations'!$C$10))-'Sensitivity Analysis'!L131*('Sensitivity Analysis'!R131+'Sensitivity Analysis'!R131/(1+'Benefits Calculations'!$C$10)+'Sensitivity Analysis'!R131/(1+'Benefits Calculations'!$C$10)^2+'Sensitivity Analysis'!R131/(1+'Benefits Calculations'!$C$10)^3)</f>
        <v>270563.29172192211</v>
      </c>
    </row>
    <row r="132" spans="5:22" x14ac:dyDescent="0.25">
      <c r="E132">
        <f t="shared" ca="1" si="26"/>
        <v>0.52038906949042329</v>
      </c>
      <c r="F132">
        <f t="shared" ca="1" si="27"/>
        <v>0.23340075809004601</v>
      </c>
      <c r="G132">
        <f t="shared" ca="1" si="28"/>
        <v>0.41274264744814076</v>
      </c>
      <c r="H132">
        <f t="shared" ca="1" si="21"/>
        <v>0.32466975782680829</v>
      </c>
      <c r="I132">
        <f t="shared" ca="1" si="22"/>
        <v>0.27818455126719721</v>
      </c>
      <c r="J132">
        <v>0.33900000000000002</v>
      </c>
      <c r="K132">
        <v>0.311</v>
      </c>
      <c r="L132">
        <f t="shared" si="23"/>
        <v>0.35000000000000003</v>
      </c>
      <c r="M132">
        <f t="shared" ca="1" si="24"/>
        <v>0.95526664675299877</v>
      </c>
      <c r="N132">
        <f t="shared" ca="1" si="29"/>
        <v>4.4733353247001229E-2</v>
      </c>
      <c r="O132">
        <f t="shared" ca="1" si="30"/>
        <v>19147.730615784505</v>
      </c>
      <c r="P132">
        <f t="shared" ca="1" si="31"/>
        <v>0.59730648872461456</v>
      </c>
      <c r="Q132">
        <f t="shared" ca="1" si="32"/>
        <v>0.40269351127538544</v>
      </c>
      <c r="R132">
        <f t="shared" ca="1" si="33"/>
        <v>28991.762756568798</v>
      </c>
      <c r="S132">
        <f ca="1">(('Benefits Calculations'!$F$12-'Benefits Calculations'!$F$6)*'Sensitivity Analysis'!E132*'Sensitivity Analysis'!J132)+(('Benefits Calculations'!$F$18-'Benefits Calculations'!$F$6)*'Sensitivity Analysis'!K132*'Sensitivity Analysis'!F132)+(('Benefits Calculations'!$F$24-'Benefits Calculations'!$F$6)*'Sensitivity Analysis'!L132*'Sensitivity Analysis'!G132)</f>
        <v>201169.86881582113</v>
      </c>
      <c r="T132">
        <f ca="1">+'Sensitivity Analysis'!S132-'Sensitivity Analysis'!K132*('Sensitivity Analysis'!O132+'Sensitivity Analysis'!O132/(1+'Benefits Calculations'!$C$10))-'Sensitivity Analysis'!L132*('Sensitivity Analysis'!R132+'Sensitivity Analysis'!R132/(1+'Benefits Calculations'!$C$10)+'Sensitivity Analysis'!R132/(1+'Benefits Calculations'!$C$10)^2+'Sensitivity Analysis'!R132/(1+'Benefits Calculations'!$C$10)^3)</f>
        <v>150885.70019513171</v>
      </c>
      <c r="U132">
        <f t="shared" ca="1" si="25"/>
        <v>257132.21850083125</v>
      </c>
      <c r="V132">
        <f ca="1">+'Sensitivity Analysis'!S132*(1+'Sensitivity Analysis'!I132)-'Sensitivity Analysis'!K132*('Sensitivity Analysis'!O132+'Sensitivity Analysis'!O132/(1+'Benefits Calculations'!$C$10))-'Sensitivity Analysis'!L132*('Sensitivity Analysis'!R132+'Sensitivity Analysis'!R132/(1+'Benefits Calculations'!$C$10)+'Sensitivity Analysis'!R132/(1+'Benefits Calculations'!$C$10)^2+'Sensitivity Analysis'!R132/(1+'Benefits Calculations'!$C$10)^3)</f>
        <v>206848.04988014186</v>
      </c>
    </row>
    <row r="133" spans="5:22" x14ac:dyDescent="0.25">
      <c r="E133">
        <f t="shared" ca="1" si="26"/>
        <v>0.27561060605522619</v>
      </c>
      <c r="F133">
        <f t="shared" ca="1" si="27"/>
        <v>0.7089339262603741</v>
      </c>
      <c r="G133">
        <f t="shared" ca="1" si="28"/>
        <v>0.40778217790730226</v>
      </c>
      <c r="H133">
        <f t="shared" ca="1" si="21"/>
        <v>0.20552131128162887</v>
      </c>
      <c r="I133">
        <f t="shared" ca="1" si="22"/>
        <v>0.24687720366368654</v>
      </c>
      <c r="J133">
        <v>0.33900000000000002</v>
      </c>
      <c r="K133">
        <v>0.311</v>
      </c>
      <c r="L133">
        <f t="shared" si="23"/>
        <v>0.35000000000000003</v>
      </c>
      <c r="M133">
        <f t="shared" ca="1" si="24"/>
        <v>0.94641877747271752</v>
      </c>
      <c r="N133">
        <f t="shared" ca="1" si="29"/>
        <v>5.3581222527282479E-2</v>
      </c>
      <c r="O133">
        <f t="shared" ca="1" si="30"/>
        <v>19243.606127305633</v>
      </c>
      <c r="P133">
        <f t="shared" ca="1" si="31"/>
        <v>0.42047758582565997</v>
      </c>
      <c r="Q133">
        <f t="shared" ca="1" si="32"/>
        <v>0.57952241417434003</v>
      </c>
      <c r="R133">
        <f t="shared" ca="1" si="33"/>
        <v>31996.085816822037</v>
      </c>
      <c r="S133">
        <f ca="1">(('Benefits Calculations'!$F$12-'Benefits Calculations'!$F$6)*'Sensitivity Analysis'!E133*'Sensitivity Analysis'!J133)+(('Benefits Calculations'!$F$18-'Benefits Calculations'!$F$6)*'Sensitivity Analysis'!K133*'Sensitivity Analysis'!F133)+(('Benefits Calculations'!$F$24-'Benefits Calculations'!$F$6)*'Sensitivity Analysis'!L133*'Sensitivity Analysis'!G133)</f>
        <v>233148.58891222061</v>
      </c>
      <c r="T133">
        <f ca="1">+'Sensitivity Analysis'!S133-'Sensitivity Analysis'!K133*('Sensitivity Analysis'!O133+'Sensitivity Analysis'!O133/(1+'Benefits Calculations'!$C$10))-'Sensitivity Analysis'!L133*('Sensitivity Analysis'!R133+'Sensitivity Analysis'!R133/(1+'Benefits Calculations'!$C$10)+'Sensitivity Analysis'!R133/(1+'Benefits Calculations'!$C$10)^2+'Sensitivity Analysis'!R133/(1+'Benefits Calculations'!$C$10)^3)</f>
        <v>178808.32306035492</v>
      </c>
      <c r="U133">
        <f t="shared" ca="1" si="25"/>
        <v>290707.66058100405</v>
      </c>
      <c r="V133">
        <f ca="1">+'Sensitivity Analysis'!S133*(1+'Sensitivity Analysis'!I133)-'Sensitivity Analysis'!K133*('Sensitivity Analysis'!O133+'Sensitivity Analysis'!O133/(1+'Benefits Calculations'!$C$10))-'Sensitivity Analysis'!L133*('Sensitivity Analysis'!R133+'Sensitivity Analysis'!R133/(1+'Benefits Calculations'!$C$10)+'Sensitivity Analysis'!R133/(1+'Benefits Calculations'!$C$10)^2+'Sensitivity Analysis'!R133/(1+'Benefits Calculations'!$C$10)^3)</f>
        <v>236367.39472913835</v>
      </c>
    </row>
    <row r="134" spans="5:22" x14ac:dyDescent="0.25">
      <c r="E134">
        <f t="shared" ca="1" si="26"/>
        <v>0.68368048813006388</v>
      </c>
      <c r="F134">
        <f t="shared" ca="1" si="27"/>
        <v>0.45821589183913153</v>
      </c>
      <c r="G134">
        <f t="shared" ca="1" si="28"/>
        <v>0.46605721872954226</v>
      </c>
      <c r="H134">
        <f t="shared" ca="1" si="21"/>
        <v>0.79349226333530487</v>
      </c>
      <c r="I134">
        <f t="shared" ca="1" si="22"/>
        <v>0.3644778764991855</v>
      </c>
      <c r="J134">
        <v>0.33900000000000002</v>
      </c>
      <c r="K134">
        <v>0.311</v>
      </c>
      <c r="L134">
        <f t="shared" si="23"/>
        <v>0.35000000000000003</v>
      </c>
      <c r="M134">
        <f t="shared" ca="1" si="24"/>
        <v>0.95285070178170961</v>
      </c>
      <c r="N134">
        <f t="shared" ca="1" si="29"/>
        <v>4.7149298218290392E-2</v>
      </c>
      <c r="O134">
        <f t="shared" ca="1" si="30"/>
        <v>19173.909795493397</v>
      </c>
      <c r="P134">
        <f t="shared" ca="1" si="31"/>
        <v>0.38705300296521677</v>
      </c>
      <c r="Q134">
        <f t="shared" ca="1" si="32"/>
        <v>0.61294699703478317</v>
      </c>
      <c r="R134">
        <f t="shared" ca="1" si="33"/>
        <v>32563.969479620966</v>
      </c>
      <c r="S134">
        <f ca="1">(('Benefits Calculations'!$F$12-'Benefits Calculations'!$F$6)*'Sensitivity Analysis'!E134*'Sensitivity Analysis'!J134)+(('Benefits Calculations'!$F$18-'Benefits Calculations'!$F$6)*'Sensitivity Analysis'!K134*'Sensitivity Analysis'!F134)+(('Benefits Calculations'!$F$24-'Benefits Calculations'!$F$6)*'Sensitivity Analysis'!L134*'Sensitivity Analysis'!G134)</f>
        <v>258709.74736185663</v>
      </c>
      <c r="T134">
        <f ca="1">+'Sensitivity Analysis'!S134-'Sensitivity Analysis'!K134*('Sensitivity Analysis'!O134+'Sensitivity Analysis'!O134/(1+'Benefits Calculations'!$C$10))-'Sensitivity Analysis'!L134*('Sensitivity Analysis'!R134+'Sensitivity Analysis'!R134/(1+'Benefits Calculations'!$C$10)+'Sensitivity Analysis'!R134/(1+'Benefits Calculations'!$C$10)^2+'Sensitivity Analysis'!R134/(1+'Benefits Calculations'!$C$10)^3)</f>
        <v>203656.48900178017</v>
      </c>
      <c r="U134">
        <f t="shared" ca="1" si="25"/>
        <v>353003.72670994693</v>
      </c>
      <c r="V134">
        <f ca="1">+'Sensitivity Analysis'!S134*(1+'Sensitivity Analysis'!I134)-'Sensitivity Analysis'!K134*('Sensitivity Analysis'!O134+'Sensitivity Analysis'!O134/(1+'Benefits Calculations'!$C$10))-'Sensitivity Analysis'!L134*('Sensitivity Analysis'!R134+'Sensitivity Analysis'!R134/(1+'Benefits Calculations'!$C$10)+'Sensitivity Analysis'!R134/(1+'Benefits Calculations'!$C$10)^2+'Sensitivity Analysis'!R134/(1+'Benefits Calculations'!$C$10)^3)</f>
        <v>297950.46834987047</v>
      </c>
    </row>
    <row r="135" spans="5:22" x14ac:dyDescent="0.25">
      <c r="E135">
        <f t="shared" ca="1" si="26"/>
        <v>0.74276297958262805</v>
      </c>
      <c r="F135">
        <f t="shared" ca="1" si="27"/>
        <v>0.52823323864551408</v>
      </c>
      <c r="G135">
        <f t="shared" ca="1" si="28"/>
        <v>0.46439439431752672</v>
      </c>
      <c r="H135">
        <f t="shared" ref="H135:H198" ca="1" si="34">+RAND()</f>
        <v>0.80895592656563775</v>
      </c>
      <c r="I135">
        <f t="shared" ref="I135:I198" ca="1" si="35">+IF(H135&lt;(0.37-0.125)/(0.42-0.125), 0.125+SQRT(H135*(0.37-0.125)*(0.42-0.125)),0.42-SQRT((1-H135)*(0.42-0.37)*(0.42-0.125)))</f>
        <v>0.36680010254863715</v>
      </c>
      <c r="J135">
        <v>0.33900000000000002</v>
      </c>
      <c r="K135">
        <v>0.311</v>
      </c>
      <c r="L135">
        <f t="shared" ref="L135:L198" si="36">1-J135-K135</f>
        <v>0.35000000000000003</v>
      </c>
      <c r="M135">
        <f t="shared" ref="M135:M198" ca="1" si="37">0.9425+0.04*(RAND()-0.5)</f>
        <v>0.96162971311497325</v>
      </c>
      <c r="N135">
        <f t="shared" ca="1" si="29"/>
        <v>3.837028688502675E-2</v>
      </c>
      <c r="O135">
        <f t="shared" ca="1" si="30"/>
        <v>19078.78042868615</v>
      </c>
      <c r="P135">
        <f t="shared" ca="1" si="31"/>
        <v>0.64952563523453677</v>
      </c>
      <c r="Q135">
        <f t="shared" ca="1" si="32"/>
        <v>0.35047436476546323</v>
      </c>
      <c r="R135">
        <f t="shared" ca="1" si="33"/>
        <v>28104.55945736522</v>
      </c>
      <c r="S135">
        <f ca="1">(('Benefits Calculations'!$F$12-'Benefits Calculations'!$F$6)*'Sensitivity Analysis'!E135*'Sensitivity Analysis'!J135)+(('Benefits Calculations'!$F$18-'Benefits Calculations'!$F$6)*'Sensitivity Analysis'!K135*'Sensitivity Analysis'!F135)+(('Benefits Calculations'!$F$24-'Benefits Calculations'!$F$6)*'Sensitivity Analysis'!L135*'Sensitivity Analysis'!G135)</f>
        <v>271779.06911494938</v>
      </c>
      <c r="T135">
        <f ca="1">+'Sensitivity Analysis'!S135-'Sensitivity Analysis'!K135*('Sensitivity Analysis'!O135+'Sensitivity Analysis'!O135/(1+'Benefits Calculations'!$C$10))-'Sensitivity Analysis'!L135*('Sensitivity Analysis'!R135+'Sensitivity Analysis'!R135/(1+'Benefits Calculations'!$C$10)+'Sensitivity Analysis'!R135/(1+'Benefits Calculations'!$C$10)^2+'Sensitivity Analysis'!R135/(1+'Benefits Calculations'!$C$10)^3)</f>
        <v>222717.55107299052</v>
      </c>
      <c r="U135">
        <f t="shared" ref="U135:U198" ca="1" si="38">S135*(1+I135)</f>
        <v>371467.65953688597</v>
      </c>
      <c r="V135">
        <f ca="1">+'Sensitivity Analysis'!S135*(1+'Sensitivity Analysis'!I135)-'Sensitivity Analysis'!K135*('Sensitivity Analysis'!O135+'Sensitivity Analysis'!O135/(1+'Benefits Calculations'!$C$10))-'Sensitivity Analysis'!L135*('Sensitivity Analysis'!R135+'Sensitivity Analysis'!R135/(1+'Benefits Calculations'!$C$10)+'Sensitivity Analysis'!R135/(1+'Benefits Calculations'!$C$10)^2+'Sensitivity Analysis'!R135/(1+'Benefits Calculations'!$C$10)^3)</f>
        <v>322406.14149492711</v>
      </c>
    </row>
    <row r="136" spans="5:22" x14ac:dyDescent="0.25">
      <c r="E136">
        <f t="shared" ca="1" si="26"/>
        <v>0.62218899234494907</v>
      </c>
      <c r="F136">
        <f t="shared" ca="1" si="27"/>
        <v>0.54601651911840776</v>
      </c>
      <c r="G136">
        <f t="shared" ca="1" si="28"/>
        <v>0.3310670370536144</v>
      </c>
      <c r="H136">
        <f t="shared" ca="1" si="34"/>
        <v>0.44197253047204754</v>
      </c>
      <c r="I136">
        <f t="shared" ca="1" si="35"/>
        <v>0.30372762696311739</v>
      </c>
      <c r="J136">
        <v>0.33900000000000002</v>
      </c>
      <c r="K136">
        <v>0.311</v>
      </c>
      <c r="L136">
        <f t="shared" si="36"/>
        <v>0.35000000000000003</v>
      </c>
      <c r="M136">
        <f t="shared" ca="1" si="37"/>
        <v>0.92707497896531188</v>
      </c>
      <c r="N136">
        <f t="shared" ca="1" si="29"/>
        <v>7.292502103468812E-2</v>
      </c>
      <c r="O136">
        <f t="shared" ca="1" si="30"/>
        <v>19453.215527931879</v>
      </c>
      <c r="P136">
        <f t="shared" ca="1" si="31"/>
        <v>0.69980696050767666</v>
      </c>
      <c r="Q136">
        <f t="shared" ca="1" si="32"/>
        <v>0.30019303949232334</v>
      </c>
      <c r="R136">
        <f t="shared" ca="1" si="33"/>
        <v>27250.279740974573</v>
      </c>
      <c r="S136">
        <f ca="1">(('Benefits Calculations'!$F$12-'Benefits Calculations'!$F$6)*'Sensitivity Analysis'!E136*'Sensitivity Analysis'!J136)+(('Benefits Calculations'!$F$18-'Benefits Calculations'!$F$6)*'Sensitivity Analysis'!K136*'Sensitivity Analysis'!F136)+(('Benefits Calculations'!$F$24-'Benefits Calculations'!$F$6)*'Sensitivity Analysis'!L136*'Sensitivity Analysis'!G136)</f>
        <v>222039.38799249637</v>
      </c>
      <c r="T136">
        <f ca="1">+'Sensitivity Analysis'!S136-'Sensitivity Analysis'!K136*('Sensitivity Analysis'!O136+'Sensitivity Analysis'!O136/(1+'Benefits Calculations'!$C$10))-'Sensitivity Analysis'!L136*('Sensitivity Analysis'!R136+'Sensitivity Analysis'!R136/(1+'Benefits Calculations'!$C$10)+'Sensitivity Analysis'!R136/(1+'Benefits Calculations'!$C$10)^2+'Sensitivity Analysis'!R136/(1+'Benefits Calculations'!$C$10)^3)</f>
        <v>173885.59069503326</v>
      </c>
      <c r="U136">
        <f t="shared" ca="1" si="38"/>
        <v>289478.88439980015</v>
      </c>
      <c r="V136">
        <f ca="1">+'Sensitivity Analysis'!S136*(1+'Sensitivity Analysis'!I136)-'Sensitivity Analysis'!K136*('Sensitivity Analysis'!O136+'Sensitivity Analysis'!O136/(1+'Benefits Calculations'!$C$10))-'Sensitivity Analysis'!L136*('Sensitivity Analysis'!R136+'Sensitivity Analysis'!R136/(1+'Benefits Calculations'!$C$10)+'Sensitivity Analysis'!R136/(1+'Benefits Calculations'!$C$10)^2+'Sensitivity Analysis'!R136/(1+'Benefits Calculations'!$C$10)^3)</f>
        <v>241325.08710233704</v>
      </c>
    </row>
    <row r="137" spans="5:22" x14ac:dyDescent="0.25">
      <c r="E137">
        <f t="shared" ca="1" si="26"/>
        <v>0.35767060518618154</v>
      </c>
      <c r="F137">
        <f t="shared" ca="1" si="27"/>
        <v>0.61830237959684164</v>
      </c>
      <c r="G137">
        <f t="shared" ca="1" si="28"/>
        <v>0.41891711662753955</v>
      </c>
      <c r="H137">
        <f t="shared" ca="1" si="34"/>
        <v>0.3795940795259416</v>
      </c>
      <c r="I137">
        <f t="shared" ca="1" si="35"/>
        <v>0.29063563051993802</v>
      </c>
      <c r="J137">
        <v>0.33900000000000002</v>
      </c>
      <c r="K137">
        <v>0.311</v>
      </c>
      <c r="L137">
        <f t="shared" si="36"/>
        <v>0.35000000000000003</v>
      </c>
      <c r="M137">
        <f t="shared" ca="1" si="37"/>
        <v>0.93170070371755453</v>
      </c>
      <c r="N137">
        <f t="shared" ca="1" si="29"/>
        <v>6.8299296282445465E-2</v>
      </c>
      <c r="O137">
        <f t="shared" ca="1" si="30"/>
        <v>19403.091174516579</v>
      </c>
      <c r="P137">
        <f t="shared" ca="1" si="31"/>
        <v>0.6187380338019377</v>
      </c>
      <c r="Q137">
        <f t="shared" ca="1" si="32"/>
        <v>0.3812619661980623</v>
      </c>
      <c r="R137">
        <f t="shared" ca="1" si="33"/>
        <v>28627.640805705079</v>
      </c>
      <c r="S137">
        <f ca="1">(('Benefits Calculations'!$F$12-'Benefits Calculations'!$F$6)*'Sensitivity Analysis'!E137*'Sensitivity Analysis'!J137)+(('Benefits Calculations'!$F$18-'Benefits Calculations'!$F$6)*'Sensitivity Analysis'!K137*'Sensitivity Analysis'!F137)+(('Benefits Calculations'!$F$24-'Benefits Calculations'!$F$6)*'Sensitivity Analysis'!L137*'Sensitivity Analysis'!G137)</f>
        <v>233395.36630907719</v>
      </c>
      <c r="T137">
        <f ca="1">+'Sensitivity Analysis'!S137-'Sensitivity Analysis'!K137*('Sensitivity Analysis'!O137+'Sensitivity Analysis'!O137/(1+'Benefits Calculations'!$C$10))-'Sensitivity Analysis'!L137*('Sensitivity Analysis'!R137+'Sensitivity Analysis'!R137/(1+'Benefits Calculations'!$C$10)+'Sensitivity Analysis'!R137/(1+'Benefits Calculations'!$C$10)^2+'Sensitivity Analysis'!R137/(1+'Benefits Calculations'!$C$10)^3)</f>
        <v>183439.53984030182</v>
      </c>
      <c r="U137">
        <f t="shared" ca="1" si="38"/>
        <v>301228.37575674773</v>
      </c>
      <c r="V137">
        <f ca="1">+'Sensitivity Analysis'!S137*(1+'Sensitivity Analysis'!I137)-'Sensitivity Analysis'!K137*('Sensitivity Analysis'!O137+'Sensitivity Analysis'!O137/(1+'Benefits Calculations'!$C$10))-'Sensitivity Analysis'!L137*('Sensitivity Analysis'!R137+'Sensitivity Analysis'!R137/(1+'Benefits Calculations'!$C$10)+'Sensitivity Analysis'!R137/(1+'Benefits Calculations'!$C$10)^2+'Sensitivity Analysis'!R137/(1+'Benefits Calculations'!$C$10)^3)</f>
        <v>251272.54928797233</v>
      </c>
    </row>
    <row r="138" spans="5:22" x14ac:dyDescent="0.25">
      <c r="E138">
        <f t="shared" ca="1" si="26"/>
        <v>0.60237869178765768</v>
      </c>
      <c r="F138">
        <f t="shared" ca="1" si="27"/>
        <v>0.61835634157651997</v>
      </c>
      <c r="G138">
        <f t="shared" ca="1" si="28"/>
        <v>0.35420090888749678</v>
      </c>
      <c r="H138">
        <f t="shared" ca="1" si="34"/>
        <v>0.39879864833571499</v>
      </c>
      <c r="I138">
        <f t="shared" ca="1" si="35"/>
        <v>0.29477388582601211</v>
      </c>
      <c r="J138">
        <v>0.33900000000000002</v>
      </c>
      <c r="K138">
        <v>0.311</v>
      </c>
      <c r="L138">
        <f t="shared" si="36"/>
        <v>0.35000000000000003</v>
      </c>
      <c r="M138">
        <f t="shared" ca="1" si="37"/>
        <v>0.94914931193455132</v>
      </c>
      <c r="N138">
        <f t="shared" ca="1" si="29"/>
        <v>5.0850688065448679E-2</v>
      </c>
      <c r="O138">
        <f t="shared" ca="1" si="30"/>
        <v>19214.018055877204</v>
      </c>
      <c r="P138">
        <f t="shared" ca="1" si="31"/>
        <v>0.60969772745204998</v>
      </c>
      <c r="Q138">
        <f t="shared" ca="1" si="32"/>
        <v>0.39030227254795002</v>
      </c>
      <c r="R138">
        <f t="shared" ca="1" si="33"/>
        <v>28781.235610589669</v>
      </c>
      <c r="S138">
        <f ca="1">(('Benefits Calculations'!$F$12-'Benefits Calculations'!$F$6)*'Sensitivity Analysis'!E138*'Sensitivity Analysis'!J138)+(('Benefits Calculations'!$F$18-'Benefits Calculations'!$F$6)*'Sensitivity Analysis'!K138*'Sensitivity Analysis'!F138)+(('Benefits Calculations'!$F$24-'Benefits Calculations'!$F$6)*'Sensitivity Analysis'!L138*'Sensitivity Analysis'!G138)</f>
        <v>235809.88909035933</v>
      </c>
      <c r="T138">
        <f ca="1">+'Sensitivity Analysis'!S138-'Sensitivity Analysis'!K138*('Sensitivity Analysis'!O138+'Sensitivity Analysis'!O138/(1+'Benefits Calculations'!$C$10))-'Sensitivity Analysis'!L138*('Sensitivity Analysis'!R138+'Sensitivity Analysis'!R138/(1+'Benefits Calculations'!$C$10)+'Sensitivity Analysis'!R138/(1+'Benefits Calculations'!$C$10)^2+'Sensitivity Analysis'!R138/(1+'Benefits Calculations'!$C$10)^3)</f>
        <v>185765.30854512955</v>
      </c>
      <c r="U138">
        <f t="shared" ca="1" si="38"/>
        <v>305320.48641372548</v>
      </c>
      <c r="V138">
        <f ca="1">+'Sensitivity Analysis'!S138*(1+'Sensitivity Analysis'!I138)-'Sensitivity Analysis'!K138*('Sensitivity Analysis'!O138+'Sensitivity Analysis'!O138/(1+'Benefits Calculations'!$C$10))-'Sensitivity Analysis'!L138*('Sensitivity Analysis'!R138+'Sensitivity Analysis'!R138/(1+'Benefits Calculations'!$C$10)+'Sensitivity Analysis'!R138/(1+'Benefits Calculations'!$C$10)^2+'Sensitivity Analysis'!R138/(1+'Benefits Calculations'!$C$10)^3)</f>
        <v>255275.9058684957</v>
      </c>
    </row>
    <row r="139" spans="5:22" x14ac:dyDescent="0.25">
      <c r="E139">
        <f t="shared" ca="1" si="26"/>
        <v>0.86527093697160418</v>
      </c>
      <c r="F139">
        <f t="shared" ca="1" si="27"/>
        <v>0.71984436734450186</v>
      </c>
      <c r="G139">
        <f t="shared" ca="1" si="28"/>
        <v>0.38427404209784805</v>
      </c>
      <c r="H139">
        <f t="shared" ca="1" si="34"/>
        <v>0.44255610654424771</v>
      </c>
      <c r="I139">
        <f t="shared" ca="1" si="35"/>
        <v>0.30384558311707199</v>
      </c>
      <c r="J139">
        <v>0.33900000000000002</v>
      </c>
      <c r="K139">
        <v>0.311</v>
      </c>
      <c r="L139">
        <f t="shared" si="36"/>
        <v>0.35000000000000003</v>
      </c>
      <c r="M139">
        <f t="shared" ca="1" si="37"/>
        <v>0.9357456756474879</v>
      </c>
      <c r="N139">
        <f t="shared" ca="1" si="29"/>
        <v>6.4254324352512104E-2</v>
      </c>
      <c r="O139">
        <f t="shared" ca="1" si="30"/>
        <v>19359.259858683821</v>
      </c>
      <c r="P139">
        <f t="shared" ca="1" si="31"/>
        <v>0.60513242602457107</v>
      </c>
      <c r="Q139">
        <f t="shared" ca="1" si="32"/>
        <v>0.39486757397542893</v>
      </c>
      <c r="R139">
        <f t="shared" ca="1" si="33"/>
        <v>28858.800081842535</v>
      </c>
      <c r="S139">
        <f ca="1">(('Benefits Calculations'!$F$12-'Benefits Calculations'!$F$6)*'Sensitivity Analysis'!E139*'Sensitivity Analysis'!J139)+(('Benefits Calculations'!$F$18-'Benefits Calculations'!$F$6)*'Sensitivity Analysis'!K139*'Sensitivity Analysis'!F139)+(('Benefits Calculations'!$F$24-'Benefits Calculations'!$F$6)*'Sensitivity Analysis'!L139*'Sensitivity Analysis'!G139)</f>
        <v>280821.63946397859</v>
      </c>
      <c r="T139">
        <f ca="1">+'Sensitivity Analysis'!S139-'Sensitivity Analysis'!K139*('Sensitivity Analysis'!O139+'Sensitivity Analysis'!O139/(1+'Benefits Calculations'!$C$10))-'Sensitivity Analysis'!L139*('Sensitivity Analysis'!R139+'Sensitivity Analysis'!R139/(1+'Benefits Calculations'!$C$10)+'Sensitivity Analysis'!R139/(1+'Benefits Calculations'!$C$10)^2+'Sensitivity Analysis'!R139/(1+'Benefits Calculations'!$C$10)^3)</f>
        <v>230585.04082529986</v>
      </c>
      <c r="U139">
        <f t="shared" ca="1" si="38"/>
        <v>366148.05425880331</v>
      </c>
      <c r="V139">
        <f ca="1">+'Sensitivity Analysis'!S139*(1+'Sensitivity Analysis'!I139)-'Sensitivity Analysis'!K139*('Sensitivity Analysis'!O139+'Sensitivity Analysis'!O139/(1+'Benefits Calculations'!$C$10))-'Sensitivity Analysis'!L139*('Sensitivity Analysis'!R139+'Sensitivity Analysis'!R139/(1+'Benefits Calculations'!$C$10)+'Sensitivity Analysis'!R139/(1+'Benefits Calculations'!$C$10)^2+'Sensitivity Analysis'!R139/(1+'Benefits Calculations'!$C$10)^3)</f>
        <v>315911.45562012459</v>
      </c>
    </row>
    <row r="140" spans="5:22" x14ac:dyDescent="0.25">
      <c r="E140">
        <f t="shared" ca="1" si="26"/>
        <v>0.47873981295209511</v>
      </c>
      <c r="F140">
        <f t="shared" ca="1" si="27"/>
        <v>0.64279460136169864</v>
      </c>
      <c r="G140">
        <f t="shared" ca="1" si="28"/>
        <v>0.37858782849267258</v>
      </c>
      <c r="H140">
        <f t="shared" ca="1" si="34"/>
        <v>4.0954657036432973E-2</v>
      </c>
      <c r="I140">
        <f t="shared" ca="1" si="35"/>
        <v>0.17940586215940516</v>
      </c>
      <c r="J140">
        <v>0.33900000000000002</v>
      </c>
      <c r="K140">
        <v>0.311</v>
      </c>
      <c r="L140">
        <f t="shared" si="36"/>
        <v>0.35000000000000003</v>
      </c>
      <c r="M140">
        <f t="shared" ca="1" si="37"/>
        <v>0.95044878304696911</v>
      </c>
      <c r="N140">
        <f t="shared" ca="1" si="29"/>
        <v>4.9551216953030885E-2</v>
      </c>
      <c r="O140">
        <f t="shared" ca="1" si="30"/>
        <v>19199.936986903042</v>
      </c>
      <c r="P140">
        <f t="shared" ca="1" si="31"/>
        <v>0.69780178285759686</v>
      </c>
      <c r="Q140">
        <f t="shared" ca="1" si="32"/>
        <v>0.30219821714240314</v>
      </c>
      <c r="R140">
        <f t="shared" ca="1" si="33"/>
        <v>27284.347709249429</v>
      </c>
      <c r="S140">
        <f ca="1">(('Benefits Calculations'!$F$12-'Benefits Calculations'!$F$6)*'Sensitivity Analysis'!E140*'Sensitivity Analysis'!J140)+(('Benefits Calculations'!$F$18-'Benefits Calculations'!$F$6)*'Sensitivity Analysis'!K140*'Sensitivity Analysis'!F140)+(('Benefits Calculations'!$F$24-'Benefits Calculations'!$F$6)*'Sensitivity Analysis'!L140*'Sensitivity Analysis'!G140)</f>
        <v>234910.86736981076</v>
      </c>
      <c r="T140">
        <f ca="1">+'Sensitivity Analysis'!S140-'Sensitivity Analysis'!K140*('Sensitivity Analysis'!O140+'Sensitivity Analysis'!O140/(1+'Benefits Calculations'!$C$10))-'Sensitivity Analysis'!L140*('Sensitivity Analysis'!R140+'Sensitivity Analysis'!R140/(1+'Benefits Calculations'!$C$10)+'Sensitivity Analysis'!R140/(1+'Benefits Calculations'!$C$10)^2+'Sensitivity Analysis'!R140/(1+'Benefits Calculations'!$C$10)^3)</f>
        <v>186866.61570087899</v>
      </c>
      <c r="U140">
        <f t="shared" ca="1" si="38"/>
        <v>277055.25406090537</v>
      </c>
      <c r="V140">
        <f ca="1">+'Sensitivity Analysis'!S140*(1+'Sensitivity Analysis'!I140)-'Sensitivity Analysis'!K140*('Sensitivity Analysis'!O140+'Sensitivity Analysis'!O140/(1+'Benefits Calculations'!$C$10))-'Sensitivity Analysis'!L140*('Sensitivity Analysis'!R140+'Sensitivity Analysis'!R140/(1+'Benefits Calculations'!$C$10)+'Sensitivity Analysis'!R140/(1+'Benefits Calculations'!$C$10)^2+'Sensitivity Analysis'!R140/(1+'Benefits Calculations'!$C$10)^3)</f>
        <v>229011.00239197363</v>
      </c>
    </row>
    <row r="141" spans="5:22" x14ac:dyDescent="0.25">
      <c r="E141">
        <f t="shared" ca="1" si="26"/>
        <v>0.41733232039365026</v>
      </c>
      <c r="F141">
        <f t="shared" ca="1" si="27"/>
        <v>0.57573562183951099</v>
      </c>
      <c r="G141">
        <f t="shared" ca="1" si="28"/>
        <v>0.22915034629848405</v>
      </c>
      <c r="H141">
        <f t="shared" ca="1" si="34"/>
        <v>0.884753773111428</v>
      </c>
      <c r="I141">
        <f t="shared" ca="1" si="35"/>
        <v>0.37877037658907814</v>
      </c>
      <c r="J141">
        <v>0.33900000000000002</v>
      </c>
      <c r="K141">
        <v>0.311</v>
      </c>
      <c r="L141">
        <f t="shared" si="36"/>
        <v>0.35000000000000003</v>
      </c>
      <c r="M141">
        <f t="shared" ca="1" si="37"/>
        <v>0.94218340201975437</v>
      </c>
      <c r="N141">
        <f t="shared" ca="1" si="29"/>
        <v>5.7816597980245632E-2</v>
      </c>
      <c r="O141">
        <f t="shared" ca="1" si="30"/>
        <v>19289.500655713942</v>
      </c>
      <c r="P141">
        <f t="shared" ca="1" si="31"/>
        <v>0.58683505644232536</v>
      </c>
      <c r="Q141">
        <f t="shared" ca="1" si="32"/>
        <v>0.41316494355767464</v>
      </c>
      <c r="R141">
        <f t="shared" ca="1" si="33"/>
        <v>29169.672391044893</v>
      </c>
      <c r="S141">
        <f ca="1">(('Benefits Calculations'!$F$12-'Benefits Calculations'!$F$6)*'Sensitivity Analysis'!E141*'Sensitivity Analysis'!J141)+(('Benefits Calculations'!$F$18-'Benefits Calculations'!$F$6)*'Sensitivity Analysis'!K141*'Sensitivity Analysis'!F141)+(('Benefits Calculations'!$F$24-'Benefits Calculations'!$F$6)*'Sensitivity Analysis'!L141*'Sensitivity Analysis'!G141)</f>
        <v>175665.13936948316</v>
      </c>
      <c r="T141">
        <f ca="1">+'Sensitivity Analysis'!S141-'Sensitivity Analysis'!K141*('Sensitivity Analysis'!O141+'Sensitivity Analysis'!O141/(1+'Benefits Calculations'!$C$10))-'Sensitivity Analysis'!L141*('Sensitivity Analysis'!R141+'Sensitivity Analysis'!R141/(1+'Benefits Calculations'!$C$10)+'Sensitivity Analysis'!R141/(1+'Benefits Calculations'!$C$10)^2+'Sensitivity Analysis'!R141/(1+'Benefits Calculations'!$C$10)^3)</f>
        <v>125057.55902046508</v>
      </c>
      <c r="U141">
        <f t="shared" ca="1" si="38"/>
        <v>242201.89036203522</v>
      </c>
      <c r="V141">
        <f ca="1">+'Sensitivity Analysis'!S141*(1+'Sensitivity Analysis'!I141)-'Sensitivity Analysis'!K141*('Sensitivity Analysis'!O141+'Sensitivity Analysis'!O141/(1+'Benefits Calculations'!$C$10))-'Sensitivity Analysis'!L141*('Sensitivity Analysis'!R141+'Sensitivity Analysis'!R141/(1+'Benefits Calculations'!$C$10)+'Sensitivity Analysis'!R141/(1+'Benefits Calculations'!$C$10)^2+'Sensitivity Analysis'!R141/(1+'Benefits Calculations'!$C$10)^3)</f>
        <v>191594.31001301715</v>
      </c>
    </row>
    <row r="142" spans="5:22" x14ac:dyDescent="0.25">
      <c r="E142">
        <f t="shared" ca="1" si="26"/>
        <v>0.31366538372418984</v>
      </c>
      <c r="F142">
        <f t="shared" ca="1" si="27"/>
        <v>0.7652275002311868</v>
      </c>
      <c r="G142">
        <f t="shared" ca="1" si="28"/>
        <v>0.58148751204282767</v>
      </c>
      <c r="H142">
        <f t="shared" ca="1" si="34"/>
        <v>0.95466006269716375</v>
      </c>
      <c r="I142">
        <f t="shared" ca="1" si="35"/>
        <v>0.39413952677894631</v>
      </c>
      <c r="J142">
        <v>0.33900000000000002</v>
      </c>
      <c r="K142">
        <v>0.311</v>
      </c>
      <c r="L142">
        <f t="shared" si="36"/>
        <v>0.35000000000000003</v>
      </c>
      <c r="M142">
        <f t="shared" ca="1" si="37"/>
        <v>0.96200709035818932</v>
      </c>
      <c r="N142">
        <f t="shared" ca="1" si="29"/>
        <v>3.7992909641810679E-2</v>
      </c>
      <c r="O142">
        <f t="shared" ca="1" si="30"/>
        <v>19074.69116887866</v>
      </c>
      <c r="P142">
        <f t="shared" ca="1" si="31"/>
        <v>0.7796214044318861</v>
      </c>
      <c r="Q142">
        <f t="shared" ca="1" si="32"/>
        <v>0.2203785955681139</v>
      </c>
      <c r="R142">
        <f t="shared" ca="1" si="33"/>
        <v>25894.232338702255</v>
      </c>
      <c r="S142">
        <f ca="1">(('Benefits Calculations'!$F$12-'Benefits Calculations'!$F$6)*'Sensitivity Analysis'!E142*'Sensitivity Analysis'!J142)+(('Benefits Calculations'!$F$18-'Benefits Calculations'!$F$6)*'Sensitivity Analysis'!K142*'Sensitivity Analysis'!F142)+(('Benefits Calculations'!$F$24-'Benefits Calculations'!$F$6)*'Sensitivity Analysis'!L142*'Sensitivity Analysis'!G142)</f>
        <v>296447.55289632839</v>
      </c>
      <c r="T142">
        <f ca="1">+'Sensitivity Analysis'!S142-'Sensitivity Analysis'!K142*('Sensitivity Analysis'!O142+'Sensitivity Analysis'!O142/(1+'Benefits Calculations'!$C$10))-'Sensitivity Analysis'!L142*('Sensitivity Analysis'!R142+'Sensitivity Analysis'!R142/(1+'Benefits Calculations'!$C$10)+'Sensitivity Analysis'!R142/(1+'Benefits Calculations'!$C$10)^2+'Sensitivity Analysis'!R142/(1+'Benefits Calculations'!$C$10)^3)</f>
        <v>250329.53682757868</v>
      </c>
      <c r="U142">
        <f t="shared" ca="1" si="38"/>
        <v>413289.25110966392</v>
      </c>
      <c r="V142">
        <f ca="1">+'Sensitivity Analysis'!S142*(1+'Sensitivity Analysis'!I142)-'Sensitivity Analysis'!K142*('Sensitivity Analysis'!O142+'Sensitivity Analysis'!O142/(1+'Benefits Calculations'!$C$10))-'Sensitivity Analysis'!L142*('Sensitivity Analysis'!R142+'Sensitivity Analysis'!R142/(1+'Benefits Calculations'!$C$10)+'Sensitivity Analysis'!R142/(1+'Benefits Calculations'!$C$10)^2+'Sensitivity Analysis'!R142/(1+'Benefits Calculations'!$C$10)^3)</f>
        <v>367171.23504091421</v>
      </c>
    </row>
    <row r="143" spans="5:22" x14ac:dyDescent="0.25">
      <c r="E143">
        <f t="shared" ca="1" si="26"/>
        <v>5.8521454154963903E-2</v>
      </c>
      <c r="F143">
        <f t="shared" ca="1" si="27"/>
        <v>0.56490355703128992</v>
      </c>
      <c r="G143">
        <f t="shared" ca="1" si="28"/>
        <v>0.22506796543005755</v>
      </c>
      <c r="H143">
        <f t="shared" ca="1" si="34"/>
        <v>0.49786869623186314</v>
      </c>
      <c r="I143">
        <f t="shared" ca="1" si="35"/>
        <v>0.31469306792858276</v>
      </c>
      <c r="J143">
        <v>0.33900000000000002</v>
      </c>
      <c r="K143">
        <v>0.311</v>
      </c>
      <c r="L143">
        <f t="shared" si="36"/>
        <v>0.35000000000000003</v>
      </c>
      <c r="M143">
        <f t="shared" ca="1" si="37"/>
        <v>0.93207956068732056</v>
      </c>
      <c r="N143">
        <f t="shared" ca="1" si="29"/>
        <v>6.7920439312679437E-2</v>
      </c>
      <c r="O143">
        <f t="shared" ca="1" si="30"/>
        <v>19398.985880392196</v>
      </c>
      <c r="P143">
        <f t="shared" ca="1" si="31"/>
        <v>0.69640365029660289</v>
      </c>
      <c r="Q143">
        <f t="shared" ca="1" si="32"/>
        <v>0.30359634970339711</v>
      </c>
      <c r="R143">
        <f t="shared" ca="1" si="33"/>
        <v>27308.101981460717</v>
      </c>
      <c r="S143">
        <f ca="1">(('Benefits Calculations'!$F$12-'Benefits Calculations'!$F$6)*'Sensitivity Analysis'!E143*'Sensitivity Analysis'!J143)+(('Benefits Calculations'!$F$18-'Benefits Calculations'!$F$6)*'Sensitivity Analysis'!K143*'Sensitivity Analysis'!F143)+(('Benefits Calculations'!$F$24-'Benefits Calculations'!$F$6)*'Sensitivity Analysis'!L143*'Sensitivity Analysis'!G143)</f>
        <v>140528.68546078983</v>
      </c>
      <c r="T143">
        <f ca="1">+'Sensitivity Analysis'!S143-'Sensitivity Analysis'!K143*('Sensitivity Analysis'!O143+'Sensitivity Analysis'!O143/(1+'Benefits Calculations'!$C$10))-'Sensitivity Analysis'!L143*('Sensitivity Analysis'!R143+'Sensitivity Analysis'!R143/(1+'Benefits Calculations'!$C$10)+'Sensitivity Analysis'!R143/(1+'Benefits Calculations'!$C$10)^2+'Sensitivity Analysis'!R143/(1+'Benefits Calculations'!$C$10)^3)</f>
        <v>92331.111967157864</v>
      </c>
      <c r="U143">
        <f t="shared" ca="1" si="38"/>
        <v>184752.08862041662</v>
      </c>
      <c r="V143">
        <f ca="1">+'Sensitivity Analysis'!S143*(1+'Sensitivity Analysis'!I143)-'Sensitivity Analysis'!K143*('Sensitivity Analysis'!O143+'Sensitivity Analysis'!O143/(1+'Benefits Calculations'!$C$10))-'Sensitivity Analysis'!L143*('Sensitivity Analysis'!R143+'Sensitivity Analysis'!R143/(1+'Benefits Calculations'!$C$10)+'Sensitivity Analysis'!R143/(1+'Benefits Calculations'!$C$10)^2+'Sensitivity Analysis'!R143/(1+'Benefits Calculations'!$C$10)^3)</f>
        <v>136554.51512678465</v>
      </c>
    </row>
    <row r="144" spans="5:22" x14ac:dyDescent="0.25">
      <c r="E144">
        <f t="shared" ca="1" si="26"/>
        <v>0.36450466570996842</v>
      </c>
      <c r="F144">
        <f t="shared" ca="1" si="27"/>
        <v>0.56674213315794653</v>
      </c>
      <c r="G144">
        <f t="shared" ca="1" si="28"/>
        <v>0.43432504218997425</v>
      </c>
      <c r="H144">
        <f t="shared" ca="1" si="34"/>
        <v>0.58959041209290397</v>
      </c>
      <c r="I144">
        <f t="shared" ca="1" si="35"/>
        <v>0.33142830967194065</v>
      </c>
      <c r="J144">
        <v>0.33900000000000002</v>
      </c>
      <c r="K144">
        <v>0.311</v>
      </c>
      <c r="L144">
        <f t="shared" si="36"/>
        <v>0.35000000000000003</v>
      </c>
      <c r="M144">
        <f t="shared" ca="1" si="37"/>
        <v>0.94933783172416208</v>
      </c>
      <c r="N144">
        <f t="shared" ca="1" si="29"/>
        <v>5.0662168275837915E-2</v>
      </c>
      <c r="O144">
        <f t="shared" ca="1" si="30"/>
        <v>19211.975255436981</v>
      </c>
      <c r="P144">
        <f t="shared" ca="1" si="31"/>
        <v>0.63618468608364154</v>
      </c>
      <c r="Q144">
        <f t="shared" ca="1" si="32"/>
        <v>0.36381531391635846</v>
      </c>
      <c r="R144">
        <f t="shared" ca="1" si="33"/>
        <v>28331.222183438927</v>
      </c>
      <c r="S144">
        <f ca="1">(('Benefits Calculations'!$F$12-'Benefits Calculations'!$F$6)*'Sensitivity Analysis'!E144*'Sensitivity Analysis'!J144)+(('Benefits Calculations'!$F$18-'Benefits Calculations'!$F$6)*'Sensitivity Analysis'!K144*'Sensitivity Analysis'!F144)+(('Benefits Calculations'!$F$24-'Benefits Calculations'!$F$6)*'Sensitivity Analysis'!L144*'Sensitivity Analysis'!G144)</f>
        <v>232694.4073903033</v>
      </c>
      <c r="T144">
        <f ca="1">+'Sensitivity Analysis'!S144-'Sensitivity Analysis'!K144*('Sensitivity Analysis'!O144+'Sensitivity Analysis'!O144/(1+'Benefits Calculations'!$C$10))-'Sensitivity Analysis'!L144*('Sensitivity Analysis'!R144+'Sensitivity Analysis'!R144/(1+'Benefits Calculations'!$C$10)+'Sensitivity Analysis'!R144/(1+'Benefits Calculations'!$C$10)^2+'Sensitivity Analysis'!R144/(1+'Benefits Calculations'!$C$10)^3)</f>
        <v>183249.85167329997</v>
      </c>
      <c r="U144">
        <f t="shared" ca="1" si="38"/>
        <v>309815.92150178546</v>
      </c>
      <c r="V144">
        <f ca="1">+'Sensitivity Analysis'!S144*(1+'Sensitivity Analysis'!I144)-'Sensitivity Analysis'!K144*('Sensitivity Analysis'!O144+'Sensitivity Analysis'!O144/(1+'Benefits Calculations'!$C$10))-'Sensitivity Analysis'!L144*('Sensitivity Analysis'!R144+'Sensitivity Analysis'!R144/(1+'Benefits Calculations'!$C$10)+'Sensitivity Analysis'!R144/(1+'Benefits Calculations'!$C$10)^2+'Sensitivity Analysis'!R144/(1+'Benefits Calculations'!$C$10)^3)</f>
        <v>260371.3657847821</v>
      </c>
    </row>
    <row r="145" spans="5:22" x14ac:dyDescent="0.25">
      <c r="E145">
        <f t="shared" ca="1" si="26"/>
        <v>0.23626164774290248</v>
      </c>
      <c r="F145">
        <f t="shared" ca="1" si="27"/>
        <v>0.7237216660684187</v>
      </c>
      <c r="G145">
        <f t="shared" ca="1" si="28"/>
        <v>0.29392770186102879</v>
      </c>
      <c r="H145">
        <f t="shared" ca="1" si="34"/>
        <v>0.15777620228122846</v>
      </c>
      <c r="I145">
        <f t="shared" ca="1" si="35"/>
        <v>0.23178611810472272</v>
      </c>
      <c r="J145">
        <v>0.33900000000000002</v>
      </c>
      <c r="K145">
        <v>0.311</v>
      </c>
      <c r="L145">
        <f t="shared" si="36"/>
        <v>0.35000000000000003</v>
      </c>
      <c r="M145">
        <f t="shared" ca="1" si="37"/>
        <v>0.94414390885812072</v>
      </c>
      <c r="N145">
        <f t="shared" ca="1" si="29"/>
        <v>5.5856091141879283E-2</v>
      </c>
      <c r="O145">
        <f t="shared" ca="1" si="30"/>
        <v>19268.256603613405</v>
      </c>
      <c r="P145">
        <f t="shared" ca="1" si="31"/>
        <v>0.60905852921719761</v>
      </c>
      <c r="Q145">
        <f t="shared" ca="1" si="32"/>
        <v>0.39094147078280239</v>
      </c>
      <c r="R145">
        <f t="shared" ca="1" si="33"/>
        <v>28792.095588599812</v>
      </c>
      <c r="S145">
        <f ca="1">(('Benefits Calculations'!$F$12-'Benefits Calculations'!$F$6)*'Sensitivity Analysis'!E145*'Sensitivity Analysis'!J145)+(('Benefits Calculations'!$F$18-'Benefits Calculations'!$F$6)*'Sensitivity Analysis'!K145*'Sensitivity Analysis'!F145)+(('Benefits Calculations'!$F$24-'Benefits Calculations'!$F$6)*'Sensitivity Analysis'!L145*'Sensitivity Analysis'!G145)</f>
        <v>196409.34041027114</v>
      </c>
      <c r="T145">
        <f ca="1">+'Sensitivity Analysis'!S145-'Sensitivity Analysis'!K145*('Sensitivity Analysis'!O145+'Sensitivity Analysis'!O145/(1+'Benefits Calculations'!$C$10))-'Sensitivity Analysis'!L145*('Sensitivity Analysis'!R145+'Sensitivity Analysis'!R145/(1+'Benefits Calculations'!$C$10)+'Sensitivity Analysis'!R145/(1+'Benefits Calculations'!$C$10)^2+'Sensitivity Analysis'!R145/(1+'Benefits Calculations'!$C$10)^3)</f>
        <v>146317.14391727222</v>
      </c>
      <c r="U145">
        <f t="shared" ca="1" si="38"/>
        <v>241934.29898347694</v>
      </c>
      <c r="V145">
        <f ca="1">+'Sensitivity Analysis'!S145*(1+'Sensitivity Analysis'!I145)-'Sensitivity Analysis'!K145*('Sensitivity Analysis'!O145+'Sensitivity Analysis'!O145/(1+'Benefits Calculations'!$C$10))-'Sensitivity Analysis'!L145*('Sensitivity Analysis'!R145+'Sensitivity Analysis'!R145/(1+'Benefits Calculations'!$C$10)+'Sensitivity Analysis'!R145/(1+'Benefits Calculations'!$C$10)^2+'Sensitivity Analysis'!R145/(1+'Benefits Calculations'!$C$10)^3)</f>
        <v>191842.10249047802</v>
      </c>
    </row>
    <row r="146" spans="5:22" x14ac:dyDescent="0.25">
      <c r="E146">
        <f t="shared" ca="1" si="26"/>
        <v>0.40081878002449156</v>
      </c>
      <c r="F146">
        <f t="shared" ca="1" si="27"/>
        <v>0.82074662590751379</v>
      </c>
      <c r="G146">
        <f t="shared" ca="1" si="28"/>
        <v>0.49055791201758031</v>
      </c>
      <c r="H146">
        <f t="shared" ca="1" si="34"/>
        <v>0.203965693895932</v>
      </c>
      <c r="I146">
        <f t="shared" ca="1" si="35"/>
        <v>0.24641507536681134</v>
      </c>
      <c r="J146">
        <v>0.33900000000000002</v>
      </c>
      <c r="K146">
        <v>0.311</v>
      </c>
      <c r="L146">
        <f t="shared" si="36"/>
        <v>0.35000000000000003</v>
      </c>
      <c r="M146">
        <f t="shared" ca="1" si="37"/>
        <v>0.94328495386190214</v>
      </c>
      <c r="N146">
        <f t="shared" ca="1" si="29"/>
        <v>5.6715046138097858E-2</v>
      </c>
      <c r="O146">
        <f t="shared" ca="1" si="30"/>
        <v>19277.564239952429</v>
      </c>
      <c r="P146">
        <f t="shared" ca="1" si="31"/>
        <v>0.57613498782025963</v>
      </c>
      <c r="Q146">
        <f t="shared" ca="1" si="32"/>
        <v>0.42386501217974037</v>
      </c>
      <c r="R146">
        <f t="shared" ca="1" si="33"/>
        <v>29351.466556933789</v>
      </c>
      <c r="S146">
        <f ca="1">(('Benefits Calculations'!$F$12-'Benefits Calculations'!$F$6)*'Sensitivity Analysis'!E146*'Sensitivity Analysis'!J146)+(('Benefits Calculations'!$F$18-'Benefits Calculations'!$F$6)*'Sensitivity Analysis'!K146*'Sensitivity Analysis'!F146)+(('Benefits Calculations'!$F$24-'Benefits Calculations'!$F$6)*'Sensitivity Analysis'!L146*'Sensitivity Analysis'!G146)</f>
        <v>283008.71892977087</v>
      </c>
      <c r="T146">
        <f ca="1">+'Sensitivity Analysis'!S146-'Sensitivity Analysis'!K146*('Sensitivity Analysis'!O146+'Sensitivity Analysis'!O146/(1+'Benefits Calculations'!$C$10))-'Sensitivity Analysis'!L146*('Sensitivity Analysis'!R146+'Sensitivity Analysis'!R146/(1+'Benefits Calculations'!$C$10)+'Sensitivity Analysis'!R146/(1+'Benefits Calculations'!$C$10)^2+'Sensitivity Analysis'!R146/(1+'Benefits Calculations'!$C$10)^3)</f>
        <v>232166.54709878238</v>
      </c>
      <c r="U146">
        <f t="shared" ca="1" si="38"/>
        <v>352746.33373431506</v>
      </c>
      <c r="V146">
        <f ca="1">+'Sensitivity Analysis'!S146*(1+'Sensitivity Analysis'!I146)-'Sensitivity Analysis'!K146*('Sensitivity Analysis'!O146+'Sensitivity Analysis'!O146/(1+'Benefits Calculations'!$C$10))-'Sensitivity Analysis'!L146*('Sensitivity Analysis'!R146+'Sensitivity Analysis'!R146/(1+'Benefits Calculations'!$C$10)+'Sensitivity Analysis'!R146/(1+'Benefits Calculations'!$C$10)^2+'Sensitivity Analysis'!R146/(1+'Benefits Calculations'!$C$10)^3)</f>
        <v>301904.16190332657</v>
      </c>
    </row>
    <row r="147" spans="5:22" x14ac:dyDescent="0.25">
      <c r="E147">
        <f t="shared" ca="1" si="26"/>
        <v>0.25104170320807778</v>
      </c>
      <c r="F147">
        <f t="shared" ca="1" si="27"/>
        <v>0.47916459931902472</v>
      </c>
      <c r="G147">
        <f t="shared" ca="1" si="28"/>
        <v>0.4212321328985365</v>
      </c>
      <c r="H147">
        <f t="shared" ca="1" si="34"/>
        <v>0.37972195104711015</v>
      </c>
      <c r="I147">
        <f t="shared" ca="1" si="35"/>
        <v>0.29066352649853222</v>
      </c>
      <c r="J147">
        <v>0.33900000000000002</v>
      </c>
      <c r="K147">
        <v>0.311</v>
      </c>
      <c r="L147">
        <f t="shared" si="36"/>
        <v>0.35000000000000003</v>
      </c>
      <c r="M147">
        <f t="shared" ca="1" si="37"/>
        <v>0.95741324300728525</v>
      </c>
      <c r="N147">
        <f t="shared" ca="1" si="29"/>
        <v>4.2586756992714747E-2</v>
      </c>
      <c r="O147">
        <f t="shared" ca="1" si="30"/>
        <v>19124.470098773058</v>
      </c>
      <c r="P147">
        <f t="shared" ca="1" si="31"/>
        <v>0.49135242034282733</v>
      </c>
      <c r="Q147">
        <f t="shared" ca="1" si="32"/>
        <v>0.50864757965717267</v>
      </c>
      <c r="R147">
        <f t="shared" ca="1" si="33"/>
        <v>30791.922378375362</v>
      </c>
      <c r="S147">
        <f ca="1">(('Benefits Calculations'!$F$12-'Benefits Calculations'!$F$6)*'Sensitivity Analysis'!E147*'Sensitivity Analysis'!J147)+(('Benefits Calculations'!$F$18-'Benefits Calculations'!$F$6)*'Sensitivity Analysis'!K147*'Sensitivity Analysis'!F147)+(('Benefits Calculations'!$F$24-'Benefits Calculations'!$F$6)*'Sensitivity Analysis'!L147*'Sensitivity Analysis'!G147)</f>
        <v>208100.72657978232</v>
      </c>
      <c r="T147">
        <f ca="1">+'Sensitivity Analysis'!S147-'Sensitivity Analysis'!K147*('Sensitivity Analysis'!O147+'Sensitivity Analysis'!O147/(1+'Benefits Calculations'!$C$10))-'Sensitivity Analysis'!L147*('Sensitivity Analysis'!R147+'Sensitivity Analysis'!R147/(1+'Benefits Calculations'!$C$10)+'Sensitivity Analysis'!R147/(1+'Benefits Calculations'!$C$10)^2+'Sensitivity Analysis'!R147/(1+'Benefits Calculations'!$C$10)^3)</f>
        <v>155435.53768551906</v>
      </c>
      <c r="U147">
        <f t="shared" ca="1" si="38"/>
        <v>268588.01763436868</v>
      </c>
      <c r="V147">
        <f ca="1">+'Sensitivity Analysis'!S147*(1+'Sensitivity Analysis'!I147)-'Sensitivity Analysis'!K147*('Sensitivity Analysis'!O147+'Sensitivity Analysis'!O147/(1+'Benefits Calculations'!$C$10))-'Sensitivity Analysis'!L147*('Sensitivity Analysis'!R147+'Sensitivity Analysis'!R147/(1+'Benefits Calculations'!$C$10)+'Sensitivity Analysis'!R147/(1+'Benefits Calculations'!$C$10)^2+'Sensitivity Analysis'!R147/(1+'Benefits Calculations'!$C$10)^3)</f>
        <v>215922.82874010541</v>
      </c>
    </row>
    <row r="148" spans="5:22" x14ac:dyDescent="0.25">
      <c r="E148">
        <f t="shared" ca="1" si="26"/>
        <v>0.57412356802093178</v>
      </c>
      <c r="F148">
        <f t="shared" ca="1" si="27"/>
        <v>0.75297306885131676</v>
      </c>
      <c r="G148">
        <f t="shared" ca="1" si="28"/>
        <v>0.2951183159729901</v>
      </c>
      <c r="H148">
        <f t="shared" ca="1" si="34"/>
        <v>0.59220052065804041</v>
      </c>
      <c r="I148">
        <f t="shared" ca="1" si="35"/>
        <v>0.33188473271500696</v>
      </c>
      <c r="J148">
        <v>0.33900000000000002</v>
      </c>
      <c r="K148">
        <v>0.311</v>
      </c>
      <c r="L148">
        <f t="shared" si="36"/>
        <v>0.35000000000000003</v>
      </c>
      <c r="M148">
        <f t="shared" ca="1" si="37"/>
        <v>0.93272433893196938</v>
      </c>
      <c r="N148">
        <f t="shared" ca="1" si="29"/>
        <v>6.7275661068030623E-2</v>
      </c>
      <c r="O148">
        <f t="shared" ca="1" si="30"/>
        <v>19391.99906333318</v>
      </c>
      <c r="P148">
        <f t="shared" ca="1" si="31"/>
        <v>0.48846605160645284</v>
      </c>
      <c r="Q148">
        <f t="shared" ca="1" si="32"/>
        <v>0.51153394839354716</v>
      </c>
      <c r="R148">
        <f t="shared" ca="1" si="33"/>
        <v>30840.961783206367</v>
      </c>
      <c r="S148">
        <f ca="1">(('Benefits Calculations'!$F$12-'Benefits Calculations'!$F$6)*'Sensitivity Analysis'!E148*'Sensitivity Analysis'!J148)+(('Benefits Calculations'!$F$18-'Benefits Calculations'!$F$6)*'Sensitivity Analysis'!K148*'Sensitivity Analysis'!F148)+(('Benefits Calculations'!$F$24-'Benefits Calculations'!$F$6)*'Sensitivity Analysis'!L148*'Sensitivity Analysis'!G148)</f>
        <v>230914.63783771731</v>
      </c>
      <c r="T148">
        <f ca="1">+'Sensitivity Analysis'!S148-'Sensitivity Analysis'!K148*('Sensitivity Analysis'!O148+'Sensitivity Analysis'!O148/(1+'Benefits Calculations'!$C$10))-'Sensitivity Analysis'!L148*('Sensitivity Analysis'!R148+'Sensitivity Analysis'!R148/(1+'Benefits Calculations'!$C$10)+'Sensitivity Analysis'!R148/(1+'Benefits Calculations'!$C$10)^2+'Sensitivity Analysis'!R148/(1+'Benefits Calculations'!$C$10)^3)</f>
        <v>178020.60899983751</v>
      </c>
      <c r="U148">
        <f t="shared" ca="1" si="38"/>
        <v>307551.68069647078</v>
      </c>
      <c r="V148">
        <f ca="1">+'Sensitivity Analysis'!S148*(1+'Sensitivity Analysis'!I148)-'Sensitivity Analysis'!K148*('Sensitivity Analysis'!O148+'Sensitivity Analysis'!O148/(1+'Benefits Calculations'!$C$10))-'Sensitivity Analysis'!L148*('Sensitivity Analysis'!R148+'Sensitivity Analysis'!R148/(1+'Benefits Calculations'!$C$10)+'Sensitivity Analysis'!R148/(1+'Benefits Calculations'!$C$10)^2+'Sensitivity Analysis'!R148/(1+'Benefits Calculations'!$C$10)^3)</f>
        <v>254657.65185859098</v>
      </c>
    </row>
    <row r="149" spans="5:22" x14ac:dyDescent="0.25">
      <c r="E149">
        <f t="shared" ca="1" si="26"/>
        <v>0.31815571015252264</v>
      </c>
      <c r="F149">
        <f t="shared" ca="1" si="27"/>
        <v>0.50155383692058642</v>
      </c>
      <c r="G149">
        <f t="shared" ca="1" si="28"/>
        <v>0.59446329607069304</v>
      </c>
      <c r="H149">
        <f t="shared" ca="1" si="34"/>
        <v>0.8518651411586563</v>
      </c>
      <c r="I149">
        <f t="shared" ca="1" si="35"/>
        <v>0.37325613229620574</v>
      </c>
      <c r="J149">
        <v>0.33900000000000002</v>
      </c>
      <c r="K149">
        <v>0.311</v>
      </c>
      <c r="L149">
        <f t="shared" si="36"/>
        <v>0.35000000000000003</v>
      </c>
      <c r="M149">
        <f t="shared" ca="1" si="37"/>
        <v>0.92474125170074417</v>
      </c>
      <c r="N149">
        <f t="shared" ca="1" si="29"/>
        <v>7.5258748299255829E-2</v>
      </c>
      <c r="O149">
        <f t="shared" ca="1" si="30"/>
        <v>19478.503796570738</v>
      </c>
      <c r="P149">
        <f t="shared" ca="1" si="31"/>
        <v>0.69455021750025792</v>
      </c>
      <c r="Q149">
        <f t="shared" ca="1" si="32"/>
        <v>0.30544978249974208</v>
      </c>
      <c r="R149">
        <f t="shared" ca="1" si="33"/>
        <v>27339.591804670617</v>
      </c>
      <c r="S149">
        <f ca="1">(('Benefits Calculations'!$F$12-'Benefits Calculations'!$F$6)*'Sensitivity Analysis'!E149*'Sensitivity Analysis'!J149)+(('Benefits Calculations'!$F$18-'Benefits Calculations'!$F$6)*'Sensitivity Analysis'!K149*'Sensitivity Analysis'!F149)+(('Benefits Calculations'!$F$24-'Benefits Calculations'!$F$6)*'Sensitivity Analysis'!L149*'Sensitivity Analysis'!G149)</f>
        <v>269921.02518715337</v>
      </c>
      <c r="T149">
        <f ca="1">+'Sensitivity Analysis'!S149-'Sensitivity Analysis'!K149*('Sensitivity Analysis'!O149+'Sensitivity Analysis'!O149/(1+'Benefits Calculations'!$C$10))-'Sensitivity Analysis'!L149*('Sensitivity Analysis'!R149+'Sensitivity Analysis'!R149/(1+'Benefits Calculations'!$C$10)+'Sensitivity Analysis'!R149/(1+'Benefits Calculations'!$C$10)^2+'Sensitivity Analysis'!R149/(1+'Benefits Calculations'!$C$10)^3)</f>
        <v>221632.92832553104</v>
      </c>
      <c r="U149">
        <f t="shared" ca="1" si="38"/>
        <v>370670.70307393698</v>
      </c>
      <c r="V149">
        <f ca="1">+'Sensitivity Analysis'!S149*(1+'Sensitivity Analysis'!I149)-'Sensitivity Analysis'!K149*('Sensitivity Analysis'!O149+'Sensitivity Analysis'!O149/(1+'Benefits Calculations'!$C$10))-'Sensitivity Analysis'!L149*('Sensitivity Analysis'!R149+'Sensitivity Analysis'!R149/(1+'Benefits Calculations'!$C$10)+'Sensitivity Analysis'!R149/(1+'Benefits Calculations'!$C$10)^2+'Sensitivity Analysis'!R149/(1+'Benefits Calculations'!$C$10)^3)</f>
        <v>322382.60621231468</v>
      </c>
    </row>
    <row r="150" spans="5:22" x14ac:dyDescent="0.25">
      <c r="E150">
        <f t="shared" ca="1" si="26"/>
        <v>0.69696165544477895</v>
      </c>
      <c r="F150">
        <f t="shared" ca="1" si="27"/>
        <v>0.56979560166526977</v>
      </c>
      <c r="G150">
        <f t="shared" ca="1" si="28"/>
        <v>0.53977992986122147</v>
      </c>
      <c r="H150">
        <f t="shared" ca="1" si="34"/>
        <v>0.14945432402500458</v>
      </c>
      <c r="I150">
        <f t="shared" ca="1" si="35"/>
        <v>0.22893176256038</v>
      </c>
      <c r="J150">
        <v>0.33900000000000002</v>
      </c>
      <c r="K150">
        <v>0.311</v>
      </c>
      <c r="L150">
        <f t="shared" si="36"/>
        <v>0.35000000000000003</v>
      </c>
      <c r="M150">
        <f t="shared" ca="1" si="37"/>
        <v>0.95149847661557074</v>
      </c>
      <c r="N150">
        <f t="shared" ca="1" si="29"/>
        <v>4.8501523384429257E-2</v>
      </c>
      <c r="O150">
        <f t="shared" ca="1" si="30"/>
        <v>19188.562507393675</v>
      </c>
      <c r="P150">
        <f t="shared" ca="1" si="31"/>
        <v>0.55330084081592856</v>
      </c>
      <c r="Q150">
        <f t="shared" ca="1" si="32"/>
        <v>0.44669915918407144</v>
      </c>
      <c r="R150">
        <f t="shared" ca="1" si="33"/>
        <v>29739.418714537373</v>
      </c>
      <c r="S150">
        <f ca="1">(('Benefits Calculations'!$F$12-'Benefits Calculations'!$F$6)*'Sensitivity Analysis'!E150*'Sensitivity Analysis'!J150)+(('Benefits Calculations'!$F$18-'Benefits Calculations'!$F$6)*'Sensitivity Analysis'!K150*'Sensitivity Analysis'!F150)+(('Benefits Calculations'!$F$24-'Benefits Calculations'!$F$6)*'Sensitivity Analysis'!L150*'Sensitivity Analysis'!G150)</f>
        <v>295593.85139406438</v>
      </c>
      <c r="T150">
        <f ca="1">+'Sensitivity Analysis'!S150-'Sensitivity Analysis'!K150*('Sensitivity Analysis'!O150+'Sensitivity Analysis'!O150/(1+'Benefits Calculations'!$C$10))-'Sensitivity Analysis'!L150*('Sensitivity Analysis'!R150+'Sensitivity Analysis'!R150/(1+'Benefits Calculations'!$C$10)+'Sensitivity Analysis'!R150/(1+'Benefits Calculations'!$C$10)^2+'Sensitivity Analysis'!R150/(1+'Benefits Calculations'!$C$10)^3)</f>
        <v>244289.90397346544</v>
      </c>
      <c r="U150">
        <f t="shared" ca="1" si="38"/>
        <v>363264.67279571854</v>
      </c>
      <c r="V150">
        <f ca="1">+'Sensitivity Analysis'!S150*(1+'Sensitivity Analysis'!I150)-'Sensitivity Analysis'!K150*('Sensitivity Analysis'!O150+'Sensitivity Analysis'!O150/(1+'Benefits Calculations'!$C$10))-'Sensitivity Analysis'!L150*('Sensitivity Analysis'!R150+'Sensitivity Analysis'!R150/(1+'Benefits Calculations'!$C$10)+'Sensitivity Analysis'!R150/(1+'Benefits Calculations'!$C$10)^2+'Sensitivity Analysis'!R150/(1+'Benefits Calculations'!$C$10)^3)</f>
        <v>311960.7253751196</v>
      </c>
    </row>
    <row r="151" spans="5:22" x14ac:dyDescent="0.25">
      <c r="E151">
        <f t="shared" ref="E151:E214" ca="1" si="39">+_xlfn.NORM.INV(RAND(),0.5,0.17)</f>
        <v>0.37253975672543171</v>
      </c>
      <c r="F151">
        <f t="shared" ref="F151:F214" ca="1" si="40">+_xlfn.NORM.INV(RAND(),0.56,0.13)</f>
        <v>0.79741879812336225</v>
      </c>
      <c r="G151">
        <f t="shared" ref="G151:G214" ca="1" si="41">+_xlfn.NORM.INV(RAND(),0.42,0.11)</f>
        <v>0.27468047296909825</v>
      </c>
      <c r="H151">
        <f t="shared" ca="1" si="34"/>
        <v>0.47851160550274752</v>
      </c>
      <c r="I151">
        <f t="shared" ca="1" si="35"/>
        <v>0.31096888526770028</v>
      </c>
      <c r="J151">
        <v>0.33900000000000002</v>
      </c>
      <c r="K151">
        <v>0.311</v>
      </c>
      <c r="L151">
        <f t="shared" si="36"/>
        <v>0.35000000000000003</v>
      </c>
      <c r="M151">
        <f t="shared" ca="1" si="37"/>
        <v>0.92796395767301743</v>
      </c>
      <c r="N151">
        <f t="shared" ref="N151:N214" ca="1" si="42">1-M151</f>
        <v>7.2036042326982574E-2</v>
      </c>
      <c r="O151">
        <f t="shared" ref="O151:O214" ca="1" si="43">(18663*M151)+(29499*N151)</f>
        <v>19443.582554655182</v>
      </c>
      <c r="P151">
        <f t="shared" ref="P151:P214" ca="1" si="44">+_xlfn.NORM.INV(RAND(), 0.5906, 0.1)</f>
        <v>0.51985707538773251</v>
      </c>
      <c r="Q151">
        <f t="shared" ref="Q151:Q214" ca="1" si="45">1-P151</f>
        <v>0.48014292461226749</v>
      </c>
      <c r="R151">
        <f t="shared" ref="R151:R214" ca="1" si="46">(22150*P151)+(39140*Q151)</f>
        <v>30307.628289162425</v>
      </c>
      <c r="S151">
        <f ca="1">(('Benefits Calculations'!$F$12-'Benefits Calculations'!$F$6)*'Sensitivity Analysis'!E151*'Sensitivity Analysis'!J151)+(('Benefits Calculations'!$F$18-'Benefits Calculations'!$F$6)*'Sensitivity Analysis'!K151*'Sensitivity Analysis'!F151)+(('Benefits Calculations'!$F$24-'Benefits Calculations'!$F$6)*'Sensitivity Analysis'!L151*'Sensitivity Analysis'!G151)</f>
        <v>211537.43710079341</v>
      </c>
      <c r="T151">
        <f ca="1">+'Sensitivity Analysis'!S151-'Sensitivity Analysis'!K151*('Sensitivity Analysis'!O151+'Sensitivity Analysis'!O151/(1+'Benefits Calculations'!$C$10))-'Sensitivity Analysis'!L151*('Sensitivity Analysis'!R151+'Sensitivity Analysis'!R151/(1+'Benefits Calculations'!$C$10)+'Sensitivity Analysis'!R151/(1+'Benefits Calculations'!$C$10)^2+'Sensitivity Analysis'!R151/(1+'Benefits Calculations'!$C$10)^3)</f>
        <v>159321.50494709588</v>
      </c>
      <c r="U151">
        <f t="shared" ca="1" si="38"/>
        <v>277318.99810841342</v>
      </c>
      <c r="V151">
        <f ca="1">+'Sensitivity Analysis'!S151*(1+'Sensitivity Analysis'!I151)-'Sensitivity Analysis'!K151*('Sensitivity Analysis'!O151+'Sensitivity Analysis'!O151/(1+'Benefits Calculations'!$C$10))-'Sensitivity Analysis'!L151*('Sensitivity Analysis'!R151+'Sensitivity Analysis'!R151/(1+'Benefits Calculations'!$C$10)+'Sensitivity Analysis'!R151/(1+'Benefits Calculations'!$C$10)^2+'Sensitivity Analysis'!R151/(1+'Benefits Calculations'!$C$10)^3)</f>
        <v>225103.06595471589</v>
      </c>
    </row>
    <row r="152" spans="5:22" x14ac:dyDescent="0.25">
      <c r="E152">
        <f t="shared" ca="1" si="39"/>
        <v>0.58725573504449358</v>
      </c>
      <c r="F152">
        <f t="shared" ca="1" si="40"/>
        <v>0.56040656200876904</v>
      </c>
      <c r="G152">
        <f t="shared" ca="1" si="41"/>
        <v>0.38014046630282983</v>
      </c>
      <c r="H152">
        <f t="shared" ca="1" si="34"/>
        <v>0.98096031693648633</v>
      </c>
      <c r="I152">
        <f t="shared" ca="1" si="35"/>
        <v>0.40324185794347039</v>
      </c>
      <c r="J152">
        <v>0.33900000000000002</v>
      </c>
      <c r="K152">
        <v>0.311</v>
      </c>
      <c r="L152">
        <f t="shared" si="36"/>
        <v>0.35000000000000003</v>
      </c>
      <c r="M152">
        <f t="shared" ca="1" si="37"/>
        <v>0.95655780916944688</v>
      </c>
      <c r="N152">
        <f t="shared" ca="1" si="42"/>
        <v>4.3442190830553118E-2</v>
      </c>
      <c r="O152">
        <f t="shared" ca="1" si="43"/>
        <v>19133.739579839872</v>
      </c>
      <c r="P152">
        <f t="shared" ca="1" si="44"/>
        <v>0.36873457364721868</v>
      </c>
      <c r="Q152">
        <f t="shared" ca="1" si="45"/>
        <v>0.63126542635278127</v>
      </c>
      <c r="R152">
        <f t="shared" ca="1" si="46"/>
        <v>32875.199593733749</v>
      </c>
      <c r="S152">
        <f ca="1">(('Benefits Calculations'!$F$12-'Benefits Calculations'!$F$6)*'Sensitivity Analysis'!E152*'Sensitivity Analysis'!J152)+(('Benefits Calculations'!$F$18-'Benefits Calculations'!$F$6)*'Sensitivity Analysis'!K152*'Sensitivity Analysis'!F152)+(('Benefits Calculations'!$F$24-'Benefits Calculations'!$F$6)*'Sensitivity Analysis'!L152*'Sensitivity Analysis'!G152)</f>
        <v>235591.9180757422</v>
      </c>
      <c r="T152">
        <f ca="1">+'Sensitivity Analysis'!S152-'Sensitivity Analysis'!K152*('Sensitivity Analysis'!O152+'Sensitivity Analysis'!O152/(1+'Benefits Calculations'!$C$10))-'Sensitivity Analysis'!L152*('Sensitivity Analysis'!R152+'Sensitivity Analysis'!R152/(1+'Benefits Calculations'!$C$10)+'Sensitivity Analysis'!R152/(1+'Benefits Calculations'!$C$10)^2+'Sensitivity Analysis'!R152/(1+'Benefits Calculations'!$C$10)^3)</f>
        <v>180149.1087543465</v>
      </c>
      <c r="U152">
        <f t="shared" ca="1" si="38"/>
        <v>330592.44083707035</v>
      </c>
      <c r="V152">
        <f ca="1">+'Sensitivity Analysis'!S152*(1+'Sensitivity Analysis'!I152)-'Sensitivity Analysis'!K152*('Sensitivity Analysis'!O152+'Sensitivity Analysis'!O152/(1+'Benefits Calculations'!$C$10))-'Sensitivity Analysis'!L152*('Sensitivity Analysis'!R152+'Sensitivity Analysis'!R152/(1+'Benefits Calculations'!$C$10)+'Sensitivity Analysis'!R152/(1+'Benefits Calculations'!$C$10)^2+'Sensitivity Analysis'!R152/(1+'Benefits Calculations'!$C$10)^3)</f>
        <v>275149.63151567464</v>
      </c>
    </row>
    <row r="153" spans="5:22" x14ac:dyDescent="0.25">
      <c r="E153">
        <f t="shared" ca="1" si="39"/>
        <v>0.52903607004853692</v>
      </c>
      <c r="F153">
        <f t="shared" ca="1" si="40"/>
        <v>0.59075134114040651</v>
      </c>
      <c r="G153">
        <f t="shared" ca="1" si="41"/>
        <v>0.37508471557411915</v>
      </c>
      <c r="H153">
        <f t="shared" ca="1" si="34"/>
        <v>0.33605642905716337</v>
      </c>
      <c r="I153">
        <f t="shared" ca="1" si="35"/>
        <v>0.2808476127828286</v>
      </c>
      <c r="J153">
        <v>0.33900000000000002</v>
      </c>
      <c r="K153">
        <v>0.311</v>
      </c>
      <c r="L153">
        <f t="shared" si="36"/>
        <v>0.35000000000000003</v>
      </c>
      <c r="M153">
        <f t="shared" ca="1" si="37"/>
        <v>0.92690241288716602</v>
      </c>
      <c r="N153">
        <f t="shared" ca="1" si="42"/>
        <v>7.3097587112833984E-2</v>
      </c>
      <c r="O153">
        <f t="shared" ca="1" si="43"/>
        <v>19455.085453954671</v>
      </c>
      <c r="P153">
        <f t="shared" ca="1" si="44"/>
        <v>0.52987604731817251</v>
      </c>
      <c r="Q153">
        <f t="shared" ca="1" si="45"/>
        <v>0.47012395268182749</v>
      </c>
      <c r="R153">
        <f t="shared" ca="1" si="46"/>
        <v>30137.405956064249</v>
      </c>
      <c r="S153">
        <f ca="1">(('Benefits Calculations'!$F$12-'Benefits Calculations'!$F$6)*'Sensitivity Analysis'!E153*'Sensitivity Analysis'!J153)+(('Benefits Calculations'!$F$18-'Benefits Calculations'!$F$6)*'Sensitivity Analysis'!K153*'Sensitivity Analysis'!F153)+(('Benefits Calculations'!$F$24-'Benefits Calculations'!$F$6)*'Sensitivity Analysis'!L153*'Sensitivity Analysis'!G153)</f>
        <v>232307.73555001224</v>
      </c>
      <c r="T153">
        <f ca="1">+'Sensitivity Analysis'!S153-'Sensitivity Analysis'!K153*('Sensitivity Analysis'!O153+'Sensitivity Analysis'!O153/(1+'Benefits Calculations'!$C$10))-'Sensitivity Analysis'!L153*('Sensitivity Analysis'!R153+'Sensitivity Analysis'!R153/(1+'Benefits Calculations'!$C$10)+'Sensitivity Analysis'!R153/(1+'Benefits Calculations'!$C$10)^2+'Sensitivity Analysis'!R153/(1+'Benefits Calculations'!$C$10)^3)</f>
        <v>180311.26279865575</v>
      </c>
      <c r="U153">
        <f t="shared" ca="1" si="38"/>
        <v>297550.80851021782</v>
      </c>
      <c r="V153">
        <f ca="1">+'Sensitivity Analysis'!S153*(1+'Sensitivity Analysis'!I153)-'Sensitivity Analysis'!K153*('Sensitivity Analysis'!O153+'Sensitivity Analysis'!O153/(1+'Benefits Calculations'!$C$10))-'Sensitivity Analysis'!L153*('Sensitivity Analysis'!R153+'Sensitivity Analysis'!R153/(1+'Benefits Calculations'!$C$10)+'Sensitivity Analysis'!R153/(1+'Benefits Calculations'!$C$10)^2+'Sensitivity Analysis'!R153/(1+'Benefits Calculations'!$C$10)^3)</f>
        <v>245554.33575886136</v>
      </c>
    </row>
    <row r="154" spans="5:22" x14ac:dyDescent="0.25">
      <c r="E154">
        <f t="shared" ca="1" si="39"/>
        <v>0.6381539624298489</v>
      </c>
      <c r="F154">
        <f t="shared" ca="1" si="40"/>
        <v>0.64309227848059325</v>
      </c>
      <c r="G154">
        <f t="shared" ca="1" si="41"/>
        <v>0.57469711614175112</v>
      </c>
      <c r="H154">
        <f t="shared" ca="1" si="34"/>
        <v>0.39769142836032834</v>
      </c>
      <c r="I154">
        <f t="shared" ca="1" si="35"/>
        <v>0.294538042883427</v>
      </c>
      <c r="J154">
        <v>0.33900000000000002</v>
      </c>
      <c r="K154">
        <v>0.311</v>
      </c>
      <c r="L154">
        <f t="shared" si="36"/>
        <v>0.35000000000000003</v>
      </c>
      <c r="M154">
        <f t="shared" ca="1" si="37"/>
        <v>0.92370330885939211</v>
      </c>
      <c r="N154">
        <f t="shared" ca="1" si="42"/>
        <v>7.6296691140607886E-2</v>
      </c>
      <c r="O154">
        <f t="shared" ca="1" si="43"/>
        <v>19489.750945199627</v>
      </c>
      <c r="P154">
        <f t="shared" ca="1" si="44"/>
        <v>0.41588782391071449</v>
      </c>
      <c r="Q154">
        <f t="shared" ca="1" si="45"/>
        <v>0.58411217608928556</v>
      </c>
      <c r="R154">
        <f t="shared" ca="1" si="46"/>
        <v>32074.06587175696</v>
      </c>
      <c r="S154">
        <f ca="1">(('Benefits Calculations'!$F$12-'Benefits Calculations'!$F$6)*'Sensitivity Analysis'!E154*'Sensitivity Analysis'!J154)+(('Benefits Calculations'!$F$18-'Benefits Calculations'!$F$6)*'Sensitivity Analysis'!K154*'Sensitivity Analysis'!F154)+(('Benefits Calculations'!$F$24-'Benefits Calculations'!$F$6)*'Sensitivity Analysis'!L154*'Sensitivity Analysis'!G154)</f>
        <v>309543.28860120953</v>
      </c>
      <c r="T154">
        <f ca="1">+'Sensitivity Analysis'!S154-'Sensitivity Analysis'!K154*('Sensitivity Analysis'!O154+'Sensitivity Analysis'!O154/(1+'Benefits Calculations'!$C$10))-'Sensitivity Analysis'!L154*('Sensitivity Analysis'!R154+'Sensitivity Analysis'!R154/(1+'Benefits Calculations'!$C$10)+'Sensitivity Analysis'!R154/(1+'Benefits Calculations'!$C$10)^2+'Sensitivity Analysis'!R154/(1+'Benefits Calculations'!$C$10)^3)</f>
        <v>254948.75120385556</v>
      </c>
      <c r="U154">
        <f t="shared" ca="1" si="38"/>
        <v>400715.56301350961</v>
      </c>
      <c r="V154">
        <f ca="1">+'Sensitivity Analysis'!S154*(1+'Sensitivity Analysis'!I154)-'Sensitivity Analysis'!K154*('Sensitivity Analysis'!O154+'Sensitivity Analysis'!O154/(1+'Benefits Calculations'!$C$10))-'Sensitivity Analysis'!L154*('Sensitivity Analysis'!R154+'Sensitivity Analysis'!R154/(1+'Benefits Calculations'!$C$10)+'Sensitivity Analysis'!R154/(1+'Benefits Calculations'!$C$10)^2+'Sensitivity Analysis'!R154/(1+'Benefits Calculations'!$C$10)^3)</f>
        <v>346121.02561615565</v>
      </c>
    </row>
    <row r="155" spans="5:22" x14ac:dyDescent="0.25">
      <c r="E155">
        <f t="shared" ca="1" si="39"/>
        <v>0.63268539533630763</v>
      </c>
      <c r="F155">
        <f t="shared" ca="1" si="40"/>
        <v>0.57209051454141291</v>
      </c>
      <c r="G155">
        <f t="shared" ca="1" si="41"/>
        <v>0.44621065226271162</v>
      </c>
      <c r="H155">
        <f t="shared" ca="1" si="34"/>
        <v>0.25069800088979666</v>
      </c>
      <c r="I155">
        <f t="shared" ca="1" si="35"/>
        <v>0.25960757041975779</v>
      </c>
      <c r="J155">
        <v>0.33900000000000002</v>
      </c>
      <c r="K155">
        <v>0.311</v>
      </c>
      <c r="L155">
        <f t="shared" si="36"/>
        <v>0.35000000000000003</v>
      </c>
      <c r="M155">
        <f t="shared" ca="1" si="37"/>
        <v>0.92488799372837904</v>
      </c>
      <c r="N155">
        <f t="shared" ca="1" si="42"/>
        <v>7.5112006271620957E-2</v>
      </c>
      <c r="O155">
        <f t="shared" ca="1" si="43"/>
        <v>19476.913699959285</v>
      </c>
      <c r="P155">
        <f t="shared" ca="1" si="44"/>
        <v>0.54855833125190578</v>
      </c>
      <c r="Q155">
        <f t="shared" ca="1" si="45"/>
        <v>0.45144166874809422</v>
      </c>
      <c r="R155">
        <f t="shared" ca="1" si="46"/>
        <v>29819.99395203012</v>
      </c>
      <c r="S155">
        <f ca="1">(('Benefits Calculations'!$F$12-'Benefits Calculations'!$F$6)*'Sensitivity Analysis'!E155*'Sensitivity Analysis'!J155)+(('Benefits Calculations'!$F$18-'Benefits Calculations'!$F$6)*'Sensitivity Analysis'!K155*'Sensitivity Analysis'!F155)+(('Benefits Calculations'!$F$24-'Benefits Calculations'!$F$6)*'Sensitivity Analysis'!L155*'Sensitivity Analysis'!G155)</f>
        <v>261341.52355467092</v>
      </c>
      <c r="T155">
        <f ca="1">+'Sensitivity Analysis'!S155-'Sensitivity Analysis'!K155*('Sensitivity Analysis'!O155+'Sensitivity Analysis'!O155/(1+'Benefits Calculations'!$C$10))-'Sensitivity Analysis'!L155*('Sensitivity Analysis'!R155+'Sensitivity Analysis'!R155/(1+'Benefits Calculations'!$C$10)+'Sensitivity Analysis'!R155/(1+'Benefits Calculations'!$C$10)^2+'Sensitivity Analysis'!R155/(1+'Benefits Calculations'!$C$10)^3)</f>
        <v>209754.04302441195</v>
      </c>
      <c r="U155">
        <f t="shared" ca="1" si="38"/>
        <v>329187.76153449691</v>
      </c>
      <c r="V155">
        <f ca="1">+'Sensitivity Analysis'!S155*(1+'Sensitivity Analysis'!I155)-'Sensitivity Analysis'!K155*('Sensitivity Analysis'!O155+'Sensitivity Analysis'!O155/(1+'Benefits Calculations'!$C$10))-'Sensitivity Analysis'!L155*('Sensitivity Analysis'!R155+'Sensitivity Analysis'!R155/(1+'Benefits Calculations'!$C$10)+'Sensitivity Analysis'!R155/(1+'Benefits Calculations'!$C$10)^2+'Sensitivity Analysis'!R155/(1+'Benefits Calculations'!$C$10)^3)</f>
        <v>277600.28100423794</v>
      </c>
    </row>
    <row r="156" spans="5:22" x14ac:dyDescent="0.25">
      <c r="E156">
        <f t="shared" ca="1" si="39"/>
        <v>0.29348576471538357</v>
      </c>
      <c r="F156">
        <f t="shared" ca="1" si="40"/>
        <v>0.5091467091909001</v>
      </c>
      <c r="G156">
        <f t="shared" ca="1" si="41"/>
        <v>0.36175529027843439</v>
      </c>
      <c r="H156">
        <f t="shared" ca="1" si="34"/>
        <v>0.75572070625885746</v>
      </c>
      <c r="I156">
        <f t="shared" ca="1" si="35"/>
        <v>0.35870860926559578</v>
      </c>
      <c r="J156">
        <v>0.33900000000000002</v>
      </c>
      <c r="K156">
        <v>0.311</v>
      </c>
      <c r="L156">
        <f t="shared" si="36"/>
        <v>0.35000000000000003</v>
      </c>
      <c r="M156">
        <f t="shared" ca="1" si="37"/>
        <v>0.94698594915480072</v>
      </c>
      <c r="N156">
        <f t="shared" ca="1" si="42"/>
        <v>5.3014050845199279E-2</v>
      </c>
      <c r="O156">
        <f t="shared" ca="1" si="43"/>
        <v>19237.46025495858</v>
      </c>
      <c r="P156">
        <f t="shared" ca="1" si="44"/>
        <v>0.60011054093110561</v>
      </c>
      <c r="Q156">
        <f t="shared" ca="1" si="45"/>
        <v>0.39988945906889439</v>
      </c>
      <c r="R156">
        <f t="shared" ca="1" si="46"/>
        <v>28944.121909580514</v>
      </c>
      <c r="S156">
        <f ca="1">(('Benefits Calculations'!$F$12-'Benefits Calculations'!$F$6)*'Sensitivity Analysis'!E156*'Sensitivity Analysis'!J156)+(('Benefits Calculations'!$F$18-'Benefits Calculations'!$F$6)*'Sensitivity Analysis'!K156*'Sensitivity Analysis'!F156)+(('Benefits Calculations'!$F$24-'Benefits Calculations'!$F$6)*'Sensitivity Analysis'!L156*'Sensitivity Analysis'!G156)</f>
        <v>197244.25637957468</v>
      </c>
      <c r="T156">
        <f ca="1">+'Sensitivity Analysis'!S156-'Sensitivity Analysis'!K156*('Sensitivity Analysis'!O156+'Sensitivity Analysis'!O156/(1+'Benefits Calculations'!$C$10))-'Sensitivity Analysis'!L156*('Sensitivity Analysis'!R156+'Sensitivity Analysis'!R156/(1+'Benefits Calculations'!$C$10)+'Sensitivity Analysis'!R156/(1+'Benefits Calculations'!$C$10)^2+'Sensitivity Analysis'!R156/(1+'Benefits Calculations'!$C$10)^3)</f>
        <v>146968.6092236976</v>
      </c>
      <c r="U156">
        <f t="shared" ca="1" si="38"/>
        <v>267997.46927111852</v>
      </c>
      <c r="V156">
        <f ca="1">+'Sensitivity Analysis'!S156*(1+'Sensitivity Analysis'!I156)-'Sensitivity Analysis'!K156*('Sensitivity Analysis'!O156+'Sensitivity Analysis'!O156/(1+'Benefits Calculations'!$C$10))-'Sensitivity Analysis'!L156*('Sensitivity Analysis'!R156+'Sensitivity Analysis'!R156/(1+'Benefits Calculations'!$C$10)+'Sensitivity Analysis'!R156/(1+'Benefits Calculations'!$C$10)^2+'Sensitivity Analysis'!R156/(1+'Benefits Calculations'!$C$10)^3)</f>
        <v>217721.82211524143</v>
      </c>
    </row>
    <row r="157" spans="5:22" x14ac:dyDescent="0.25">
      <c r="E157">
        <f t="shared" ca="1" si="39"/>
        <v>0.11990861020428134</v>
      </c>
      <c r="F157">
        <f t="shared" ca="1" si="40"/>
        <v>0.68617765646281903</v>
      </c>
      <c r="G157">
        <f t="shared" ca="1" si="41"/>
        <v>0.40071408188213503</v>
      </c>
      <c r="H157">
        <f t="shared" ca="1" si="34"/>
        <v>0.7327051396000841</v>
      </c>
      <c r="I157">
        <f t="shared" ca="1" si="35"/>
        <v>0.35512228046105421</v>
      </c>
      <c r="J157">
        <v>0.33900000000000002</v>
      </c>
      <c r="K157">
        <v>0.311</v>
      </c>
      <c r="L157">
        <f t="shared" si="36"/>
        <v>0.35000000000000003</v>
      </c>
      <c r="M157">
        <f t="shared" ca="1" si="37"/>
        <v>0.93166225848183104</v>
      </c>
      <c r="N157">
        <f t="shared" ca="1" si="42"/>
        <v>6.833774151816896E-2</v>
      </c>
      <c r="O157">
        <f t="shared" ca="1" si="43"/>
        <v>19403.507767090879</v>
      </c>
      <c r="P157">
        <f t="shared" ca="1" si="44"/>
        <v>0.641923630326238</v>
      </c>
      <c r="Q157">
        <f t="shared" ca="1" si="45"/>
        <v>0.358076369673762</v>
      </c>
      <c r="R157">
        <f t="shared" ca="1" si="46"/>
        <v>28233.717520757215</v>
      </c>
      <c r="S157">
        <f ca="1">(('Benefits Calculations'!$F$12-'Benefits Calculations'!$F$6)*'Sensitivity Analysis'!E157*'Sensitivity Analysis'!J157)+(('Benefits Calculations'!$F$18-'Benefits Calculations'!$F$6)*'Sensitivity Analysis'!K157*'Sensitivity Analysis'!F157)+(('Benefits Calculations'!$F$24-'Benefits Calculations'!$F$6)*'Sensitivity Analysis'!L157*'Sensitivity Analysis'!G157)</f>
        <v>214161.35076856296</v>
      </c>
      <c r="T157">
        <f ca="1">+'Sensitivity Analysis'!S157-'Sensitivity Analysis'!K157*('Sensitivity Analysis'!O157+'Sensitivity Analysis'!O157/(1+'Benefits Calculations'!$C$10))-'Sensitivity Analysis'!L157*('Sensitivity Analysis'!R157+'Sensitivity Analysis'!R157/(1+'Benefits Calculations'!$C$10)+'Sensitivity Analysis'!R157/(1+'Benefits Calculations'!$C$10)^2+'Sensitivity Analysis'!R157/(1+'Benefits Calculations'!$C$10)^3)</f>
        <v>164729.41322516749</v>
      </c>
      <c r="U157">
        <f t="shared" ca="1" si="38"/>
        <v>290214.81804011477</v>
      </c>
      <c r="V157">
        <f ca="1">+'Sensitivity Analysis'!S157*(1+'Sensitivity Analysis'!I157)-'Sensitivity Analysis'!K157*('Sensitivity Analysis'!O157+'Sensitivity Analysis'!O157/(1+'Benefits Calculations'!$C$10))-'Sensitivity Analysis'!L157*('Sensitivity Analysis'!R157+'Sensitivity Analysis'!R157/(1+'Benefits Calculations'!$C$10)+'Sensitivity Analysis'!R157/(1+'Benefits Calculations'!$C$10)^2+'Sensitivity Analysis'!R157/(1+'Benefits Calculations'!$C$10)^3)</f>
        <v>240782.88049671933</v>
      </c>
    </row>
    <row r="158" spans="5:22" x14ac:dyDescent="0.25">
      <c r="E158">
        <f t="shared" ca="1" si="39"/>
        <v>0.48362646761527273</v>
      </c>
      <c r="F158">
        <f t="shared" ca="1" si="40"/>
        <v>0.47984173935875274</v>
      </c>
      <c r="G158">
        <f t="shared" ca="1" si="41"/>
        <v>0.39613319644371087</v>
      </c>
      <c r="H158">
        <f t="shared" ca="1" si="34"/>
        <v>0.70519672003472067</v>
      </c>
      <c r="I158">
        <f t="shared" ca="1" si="35"/>
        <v>0.3507611413430341</v>
      </c>
      <c r="J158">
        <v>0.33900000000000002</v>
      </c>
      <c r="K158">
        <v>0.311</v>
      </c>
      <c r="L158">
        <f t="shared" si="36"/>
        <v>0.35000000000000003</v>
      </c>
      <c r="M158">
        <f t="shared" ca="1" si="37"/>
        <v>0.93168222241994547</v>
      </c>
      <c r="N158">
        <f t="shared" ca="1" si="42"/>
        <v>6.8317777580054528E-2</v>
      </c>
      <c r="O158">
        <f t="shared" ca="1" si="43"/>
        <v>19403.291437857471</v>
      </c>
      <c r="P158">
        <f t="shared" ca="1" si="44"/>
        <v>0.79528912742062396</v>
      </c>
      <c r="Q158">
        <f t="shared" ca="1" si="45"/>
        <v>0.20471087257937604</v>
      </c>
      <c r="R158">
        <f t="shared" ca="1" si="46"/>
        <v>25628.037725123599</v>
      </c>
      <c r="S158">
        <f ca="1">(('Benefits Calculations'!$F$12-'Benefits Calculations'!$F$6)*'Sensitivity Analysis'!E158*'Sensitivity Analysis'!J158)+(('Benefits Calculations'!$F$18-'Benefits Calculations'!$F$6)*'Sensitivity Analysis'!K158*'Sensitivity Analysis'!F158)+(('Benefits Calculations'!$F$24-'Benefits Calculations'!$F$6)*'Sensitivity Analysis'!L158*'Sensitivity Analysis'!G158)</f>
        <v>221628.91860991484</v>
      </c>
      <c r="T158">
        <f ca="1">+'Sensitivity Analysis'!S158-'Sensitivity Analysis'!K158*('Sensitivity Analysis'!O158+'Sensitivity Analysis'!O158/(1+'Benefits Calculations'!$C$10))-'Sensitivity Analysis'!L158*('Sensitivity Analysis'!R158+'Sensitivity Analysis'!R158/(1+'Benefits Calculations'!$C$10)+'Sensitivity Analysis'!R158/(1+'Benefits Calculations'!$C$10)^2+'Sensitivity Analysis'!R158/(1+'Benefits Calculations'!$C$10)^3)</f>
        <v>175664.16038321299</v>
      </c>
      <c r="U158">
        <f t="shared" ca="1" si="38"/>
        <v>299367.73105615098</v>
      </c>
      <c r="V158">
        <f ca="1">+'Sensitivity Analysis'!S158*(1+'Sensitivity Analysis'!I158)-'Sensitivity Analysis'!K158*('Sensitivity Analysis'!O158+'Sensitivity Analysis'!O158/(1+'Benefits Calculations'!$C$10))-'Sensitivity Analysis'!L158*('Sensitivity Analysis'!R158+'Sensitivity Analysis'!R158/(1+'Benefits Calculations'!$C$10)+'Sensitivity Analysis'!R158/(1+'Benefits Calculations'!$C$10)^2+'Sensitivity Analysis'!R158/(1+'Benefits Calculations'!$C$10)^3)</f>
        <v>253402.97282944914</v>
      </c>
    </row>
    <row r="159" spans="5:22" x14ac:dyDescent="0.25">
      <c r="E159">
        <f t="shared" ca="1" si="39"/>
        <v>0.10917719875384474</v>
      </c>
      <c r="F159">
        <f t="shared" ca="1" si="40"/>
        <v>0.69828817095282203</v>
      </c>
      <c r="G159">
        <f t="shared" ca="1" si="41"/>
        <v>0.41534428369881066</v>
      </c>
      <c r="H159">
        <f t="shared" ca="1" si="34"/>
        <v>0.76075959872677579</v>
      </c>
      <c r="I159">
        <f t="shared" ca="1" si="35"/>
        <v>0.35948646015916935</v>
      </c>
      <c r="J159">
        <v>0.33900000000000002</v>
      </c>
      <c r="K159">
        <v>0.311</v>
      </c>
      <c r="L159">
        <f t="shared" si="36"/>
        <v>0.35000000000000003</v>
      </c>
      <c r="M159">
        <f t="shared" ca="1" si="37"/>
        <v>0.9415339713838129</v>
      </c>
      <c r="N159">
        <f t="shared" ca="1" si="42"/>
        <v>5.8466028616187105E-2</v>
      </c>
      <c r="O159">
        <f t="shared" ca="1" si="43"/>
        <v>19296.537886085003</v>
      </c>
      <c r="P159">
        <f t="shared" ca="1" si="44"/>
        <v>0.46697976815763048</v>
      </c>
      <c r="Q159">
        <f t="shared" ca="1" si="45"/>
        <v>0.53302023184236957</v>
      </c>
      <c r="R159">
        <f t="shared" ca="1" si="46"/>
        <v>31206.013739001861</v>
      </c>
      <c r="S159">
        <f ca="1">(('Benefits Calculations'!$F$12-'Benefits Calculations'!$F$6)*'Sensitivity Analysis'!E159*'Sensitivity Analysis'!J159)+(('Benefits Calculations'!$F$18-'Benefits Calculations'!$F$6)*'Sensitivity Analysis'!K159*'Sensitivity Analysis'!F159)+(('Benefits Calculations'!$F$24-'Benefits Calculations'!$F$6)*'Sensitivity Analysis'!L159*'Sensitivity Analysis'!G159)</f>
        <v>219089.77996384149</v>
      </c>
      <c r="T159">
        <f ca="1">+'Sensitivity Analysis'!S159-'Sensitivity Analysis'!K159*('Sensitivity Analysis'!O159+'Sensitivity Analysis'!O159/(1+'Benefits Calculations'!$C$10))-'Sensitivity Analysis'!L159*('Sensitivity Analysis'!R159+'Sensitivity Analysis'!R159/(1+'Benefits Calculations'!$C$10)+'Sensitivity Analysis'!R159/(1+'Benefits Calculations'!$C$10)^2+'Sensitivity Analysis'!R159/(1+'Benefits Calculations'!$C$10)^3)</f>
        <v>165768.39576648362</v>
      </c>
      <c r="U159">
        <f t="shared" ca="1" si="38"/>
        <v>297849.58942009415</v>
      </c>
      <c r="V159">
        <f ca="1">+'Sensitivity Analysis'!S159*(1+'Sensitivity Analysis'!I159)-'Sensitivity Analysis'!K159*('Sensitivity Analysis'!O159+'Sensitivity Analysis'!O159/(1+'Benefits Calculations'!$C$10))-'Sensitivity Analysis'!L159*('Sensitivity Analysis'!R159+'Sensitivity Analysis'!R159/(1+'Benefits Calculations'!$C$10)+'Sensitivity Analysis'!R159/(1+'Benefits Calculations'!$C$10)^2+'Sensitivity Analysis'!R159/(1+'Benefits Calculations'!$C$10)^3)</f>
        <v>244528.20522273626</v>
      </c>
    </row>
    <row r="160" spans="5:22" x14ac:dyDescent="0.25">
      <c r="E160">
        <f t="shared" ca="1" si="39"/>
        <v>0.54749585560231784</v>
      </c>
      <c r="F160">
        <f t="shared" ca="1" si="40"/>
        <v>0.67734914340460783</v>
      </c>
      <c r="G160">
        <f t="shared" ca="1" si="41"/>
        <v>0.41041517647395881</v>
      </c>
      <c r="H160">
        <f t="shared" ca="1" si="34"/>
        <v>0.73695717786456094</v>
      </c>
      <c r="I160">
        <f t="shared" ca="1" si="35"/>
        <v>0.35578903793326311</v>
      </c>
      <c r="J160">
        <v>0.33900000000000002</v>
      </c>
      <c r="K160">
        <v>0.311</v>
      </c>
      <c r="L160">
        <f t="shared" si="36"/>
        <v>0.35000000000000003</v>
      </c>
      <c r="M160">
        <f t="shared" ca="1" si="37"/>
        <v>0.93210303818247164</v>
      </c>
      <c r="N160">
        <f t="shared" ca="1" si="42"/>
        <v>6.7896961817528356E-2</v>
      </c>
      <c r="O160">
        <f t="shared" ca="1" si="43"/>
        <v>19398.73147825474</v>
      </c>
      <c r="P160">
        <f t="shared" ca="1" si="44"/>
        <v>0.48102251467296114</v>
      </c>
      <c r="Q160">
        <f t="shared" ca="1" si="45"/>
        <v>0.5189774853270388</v>
      </c>
      <c r="R160">
        <f t="shared" ca="1" si="46"/>
        <v>30967.42747570639</v>
      </c>
      <c r="S160">
        <f ca="1">(('Benefits Calculations'!$F$12-'Benefits Calculations'!$F$6)*'Sensitivity Analysis'!E160*'Sensitivity Analysis'!J160)+(('Benefits Calculations'!$F$18-'Benefits Calculations'!$F$6)*'Sensitivity Analysis'!K160*'Sensitivity Analysis'!F160)+(('Benefits Calculations'!$F$24-'Benefits Calculations'!$F$6)*'Sensitivity Analysis'!L160*'Sensitivity Analysis'!G160)</f>
        <v>254966.68260023656</v>
      </c>
      <c r="T160">
        <f ca="1">+'Sensitivity Analysis'!S160-'Sensitivity Analysis'!K160*('Sensitivity Analysis'!O160+'Sensitivity Analysis'!O160/(1+'Benefits Calculations'!$C$10))-'Sensitivity Analysis'!L160*('Sensitivity Analysis'!R160+'Sensitivity Analysis'!R160/(1+'Benefits Calculations'!$C$10)+'Sensitivity Analysis'!R160/(1+'Benefits Calculations'!$C$10)^2+'Sensitivity Analysis'!R160/(1+'Benefits Calculations'!$C$10)^3)</f>
        <v>201900.2651757666</v>
      </c>
      <c r="U160">
        <f t="shared" ca="1" si="38"/>
        <v>345681.03330761037</v>
      </c>
      <c r="V160">
        <f ca="1">+'Sensitivity Analysis'!S160*(1+'Sensitivity Analysis'!I160)-'Sensitivity Analysis'!K160*('Sensitivity Analysis'!O160+'Sensitivity Analysis'!O160/(1+'Benefits Calculations'!$C$10))-'Sensitivity Analysis'!L160*('Sensitivity Analysis'!R160+'Sensitivity Analysis'!R160/(1+'Benefits Calculations'!$C$10)+'Sensitivity Analysis'!R160/(1+'Benefits Calculations'!$C$10)^2+'Sensitivity Analysis'!R160/(1+'Benefits Calculations'!$C$10)^3)</f>
        <v>292614.61588314042</v>
      </c>
    </row>
    <row r="161" spans="5:22" x14ac:dyDescent="0.25">
      <c r="E161">
        <f t="shared" ca="1" si="39"/>
        <v>0.51328439448964347</v>
      </c>
      <c r="F161">
        <f t="shared" ca="1" si="40"/>
        <v>0.56542876546856891</v>
      </c>
      <c r="G161">
        <f t="shared" ca="1" si="41"/>
        <v>0.50024462005234394</v>
      </c>
      <c r="H161">
        <f t="shared" ca="1" si="34"/>
        <v>4.6823808636301645E-2</v>
      </c>
      <c r="I161">
        <f t="shared" ca="1" si="35"/>
        <v>0.1831737979608406</v>
      </c>
      <c r="J161">
        <v>0.33900000000000002</v>
      </c>
      <c r="K161">
        <v>0.311</v>
      </c>
      <c r="L161">
        <f t="shared" si="36"/>
        <v>0.35000000000000003</v>
      </c>
      <c r="M161">
        <f t="shared" ca="1" si="37"/>
        <v>0.94653326739385657</v>
      </c>
      <c r="N161">
        <f t="shared" ca="1" si="42"/>
        <v>5.346673260614343E-2</v>
      </c>
      <c r="O161">
        <f t="shared" ca="1" si="43"/>
        <v>19242.36551452017</v>
      </c>
      <c r="P161">
        <f t="shared" ca="1" si="44"/>
        <v>0.67847339068119328</v>
      </c>
      <c r="Q161">
        <f t="shared" ca="1" si="45"/>
        <v>0.32152660931880672</v>
      </c>
      <c r="R161">
        <f t="shared" ca="1" si="46"/>
        <v>27612.737092326526</v>
      </c>
      <c r="S161">
        <f ca="1">(('Benefits Calculations'!$F$12-'Benefits Calculations'!$F$6)*'Sensitivity Analysis'!E161*'Sensitivity Analysis'!J161)+(('Benefits Calculations'!$F$18-'Benefits Calculations'!$F$6)*'Sensitivity Analysis'!K161*'Sensitivity Analysis'!F161)+(('Benefits Calculations'!$F$24-'Benefits Calculations'!$F$6)*'Sensitivity Analysis'!L161*'Sensitivity Analysis'!G161)</f>
        <v>266268.46460841142</v>
      </c>
      <c r="T161">
        <f ca="1">+'Sensitivity Analysis'!S161-'Sensitivity Analysis'!K161*('Sensitivity Analysis'!O161+'Sensitivity Analysis'!O161/(1+'Benefits Calculations'!$C$10))-'Sensitivity Analysis'!L161*('Sensitivity Analysis'!R161+'Sensitivity Analysis'!R161/(1+'Benefits Calculations'!$C$10)+'Sensitivity Analysis'!R161/(1+'Benefits Calculations'!$C$10)^2+'Sensitivity Analysis'!R161/(1+'Benefits Calculations'!$C$10)^3)</f>
        <v>217761.32258423651</v>
      </c>
      <c r="U161">
        <f t="shared" ca="1" si="38"/>
        <v>315041.87054793577</v>
      </c>
      <c r="V161">
        <f ca="1">+'Sensitivity Analysis'!S161*(1+'Sensitivity Analysis'!I161)-'Sensitivity Analysis'!K161*('Sensitivity Analysis'!O161+'Sensitivity Analysis'!O161/(1+'Benefits Calculations'!$C$10))-'Sensitivity Analysis'!L161*('Sensitivity Analysis'!R161+'Sensitivity Analysis'!R161/(1+'Benefits Calculations'!$C$10)+'Sensitivity Analysis'!R161/(1+'Benefits Calculations'!$C$10)^2+'Sensitivity Analysis'!R161/(1+'Benefits Calculations'!$C$10)^3)</f>
        <v>266534.72852376086</v>
      </c>
    </row>
    <row r="162" spans="5:22" x14ac:dyDescent="0.25">
      <c r="E162">
        <f t="shared" ca="1" si="39"/>
        <v>0.51536194169780258</v>
      </c>
      <c r="F162">
        <f t="shared" ca="1" si="40"/>
        <v>0.66942153218064293</v>
      </c>
      <c r="G162">
        <f t="shared" ca="1" si="41"/>
        <v>0.34416148709750322</v>
      </c>
      <c r="H162">
        <f t="shared" ca="1" si="34"/>
        <v>0.52944722543579015</v>
      </c>
      <c r="I162">
        <f t="shared" ca="1" si="35"/>
        <v>0.32061645692111829</v>
      </c>
      <c r="J162">
        <v>0.33900000000000002</v>
      </c>
      <c r="K162">
        <v>0.311</v>
      </c>
      <c r="L162">
        <f t="shared" si="36"/>
        <v>0.35000000000000003</v>
      </c>
      <c r="M162">
        <f t="shared" ca="1" si="37"/>
        <v>0.96123178343521665</v>
      </c>
      <c r="N162">
        <f t="shared" ca="1" si="42"/>
        <v>3.8768216564783353E-2</v>
      </c>
      <c r="O162">
        <f t="shared" ca="1" si="43"/>
        <v>19083.092394695992</v>
      </c>
      <c r="P162">
        <f t="shared" ca="1" si="44"/>
        <v>0.63093826522629737</v>
      </c>
      <c r="Q162">
        <f t="shared" ca="1" si="45"/>
        <v>0.36906173477370263</v>
      </c>
      <c r="R162">
        <f t="shared" ca="1" si="46"/>
        <v>28420.358873805206</v>
      </c>
      <c r="S162">
        <f ca="1">(('Benefits Calculations'!$F$12-'Benefits Calculations'!$F$6)*'Sensitivity Analysis'!E162*'Sensitivity Analysis'!J162)+(('Benefits Calculations'!$F$18-'Benefits Calculations'!$F$6)*'Sensitivity Analysis'!K162*'Sensitivity Analysis'!F162)+(('Benefits Calculations'!$F$24-'Benefits Calculations'!$F$6)*'Sensitivity Analysis'!L162*'Sensitivity Analysis'!G162)</f>
        <v>230809.76931499844</v>
      </c>
      <c r="T162">
        <f ca="1">+'Sensitivity Analysis'!S162-'Sensitivity Analysis'!K162*('Sensitivity Analysis'!O162+'Sensitivity Analysis'!O162/(1+'Benefits Calculations'!$C$10))-'Sensitivity Analysis'!L162*('Sensitivity Analysis'!R162+'Sensitivity Analysis'!R162/(1+'Benefits Calculations'!$C$10)+'Sensitivity Analysis'!R162/(1+'Benefits Calculations'!$C$10)^2+'Sensitivity Analysis'!R162/(1+'Benefits Calculations'!$C$10)^3)</f>
        <v>181325.420419701</v>
      </c>
      <c r="U162">
        <f t="shared" ca="1" si="38"/>
        <v>304811.17977555387</v>
      </c>
      <c r="V162">
        <f ca="1">+'Sensitivity Analysis'!S162*(1+'Sensitivity Analysis'!I162)-'Sensitivity Analysis'!K162*('Sensitivity Analysis'!O162+'Sensitivity Analysis'!O162/(1+'Benefits Calculations'!$C$10))-'Sensitivity Analysis'!L162*('Sensitivity Analysis'!R162+'Sensitivity Analysis'!R162/(1+'Benefits Calculations'!$C$10)+'Sensitivity Analysis'!R162/(1+'Benefits Calculations'!$C$10)^2+'Sensitivity Analysis'!R162/(1+'Benefits Calculations'!$C$10)^3)</f>
        <v>255326.83088025643</v>
      </c>
    </row>
    <row r="163" spans="5:22" x14ac:dyDescent="0.25">
      <c r="E163">
        <f t="shared" ca="1" si="39"/>
        <v>0.55117032913473829</v>
      </c>
      <c r="F163">
        <f t="shared" ca="1" si="40"/>
        <v>0.56136949780027923</v>
      </c>
      <c r="G163">
        <f t="shared" ca="1" si="41"/>
        <v>0.34728366621842938</v>
      </c>
      <c r="H163">
        <f t="shared" ca="1" si="34"/>
        <v>0.16028601201628656</v>
      </c>
      <c r="I163">
        <f t="shared" ca="1" si="35"/>
        <v>0.23263211192983768</v>
      </c>
      <c r="J163">
        <v>0.33900000000000002</v>
      </c>
      <c r="K163">
        <v>0.311</v>
      </c>
      <c r="L163">
        <f t="shared" si="36"/>
        <v>0.35000000000000003</v>
      </c>
      <c r="M163">
        <f t="shared" ca="1" si="37"/>
        <v>0.93135338140912016</v>
      </c>
      <c r="N163">
        <f t="shared" ca="1" si="42"/>
        <v>6.8646618590879838E-2</v>
      </c>
      <c r="O163">
        <f t="shared" ca="1" si="43"/>
        <v>19406.854759050773</v>
      </c>
      <c r="P163">
        <f t="shared" ca="1" si="44"/>
        <v>0.45390466231921922</v>
      </c>
      <c r="Q163">
        <f t="shared" ca="1" si="45"/>
        <v>0.54609533768078078</v>
      </c>
      <c r="R163">
        <f t="shared" ca="1" si="46"/>
        <v>31428.15978719647</v>
      </c>
      <c r="S163">
        <f ca="1">(('Benefits Calculations'!$F$12-'Benefits Calculations'!$F$6)*'Sensitivity Analysis'!E163*'Sensitivity Analysis'!J163)+(('Benefits Calculations'!$F$18-'Benefits Calculations'!$F$6)*'Sensitivity Analysis'!K163*'Sensitivity Analysis'!F163)+(('Benefits Calculations'!$F$24-'Benefits Calculations'!$F$6)*'Sensitivity Analysis'!L163*'Sensitivity Analysis'!G163)</f>
        <v>222354.17106249696</v>
      </c>
      <c r="T163">
        <f ca="1">+'Sensitivity Analysis'!S163-'Sensitivity Analysis'!K163*('Sensitivity Analysis'!O163+'Sensitivity Analysis'!O163/(1+'Benefits Calculations'!$C$10))-'Sensitivity Analysis'!L163*('Sensitivity Analysis'!R163+'Sensitivity Analysis'!R163/(1+'Benefits Calculations'!$C$10)+'Sensitivity Analysis'!R163/(1+'Benefits Calculations'!$C$10)^2+'Sensitivity Analysis'!R163/(1+'Benefits Calculations'!$C$10)^3)</f>
        <v>168669.74844138848</v>
      </c>
      <c r="U163">
        <f t="shared" ca="1" si="38"/>
        <v>274080.89147317398</v>
      </c>
      <c r="V163">
        <f ca="1">+'Sensitivity Analysis'!S163*(1+'Sensitivity Analysis'!I163)-'Sensitivity Analysis'!K163*('Sensitivity Analysis'!O163+'Sensitivity Analysis'!O163/(1+'Benefits Calculations'!$C$10))-'Sensitivity Analysis'!L163*('Sensitivity Analysis'!R163+'Sensitivity Analysis'!R163/(1+'Benefits Calculations'!$C$10)+'Sensitivity Analysis'!R163/(1+'Benefits Calculations'!$C$10)^2+'Sensitivity Analysis'!R163/(1+'Benefits Calculations'!$C$10)^3)</f>
        <v>220396.4688520655</v>
      </c>
    </row>
    <row r="164" spans="5:22" x14ac:dyDescent="0.25">
      <c r="E164">
        <f t="shared" ca="1" si="39"/>
        <v>0.86837803693137849</v>
      </c>
      <c r="F164">
        <f t="shared" ca="1" si="40"/>
        <v>0.5266306741287301</v>
      </c>
      <c r="G164">
        <f t="shared" ca="1" si="41"/>
        <v>0.32858267848473854</v>
      </c>
      <c r="H164">
        <f t="shared" ca="1" si="34"/>
        <v>9.8449901695060404E-2</v>
      </c>
      <c r="I164">
        <f t="shared" ca="1" si="35"/>
        <v>0.20935322545706531</v>
      </c>
      <c r="J164">
        <v>0.33900000000000002</v>
      </c>
      <c r="K164">
        <v>0.311</v>
      </c>
      <c r="L164">
        <f t="shared" si="36"/>
        <v>0.35000000000000003</v>
      </c>
      <c r="M164">
        <f t="shared" ca="1" si="37"/>
        <v>0.9519920388559846</v>
      </c>
      <c r="N164">
        <f t="shared" ca="1" si="42"/>
        <v>4.8007961144015399E-2</v>
      </c>
      <c r="O164">
        <f t="shared" ca="1" si="43"/>
        <v>19183.214266956551</v>
      </c>
      <c r="P164">
        <f t="shared" ca="1" si="44"/>
        <v>0.67484050753426095</v>
      </c>
      <c r="Q164">
        <f t="shared" ca="1" si="45"/>
        <v>0.32515949246573905</v>
      </c>
      <c r="R164">
        <f t="shared" ca="1" si="46"/>
        <v>27674.459776992906</v>
      </c>
      <c r="S164">
        <f ca="1">(('Benefits Calculations'!$F$12-'Benefits Calculations'!$F$6)*'Sensitivity Analysis'!E164*'Sensitivity Analysis'!J164)+(('Benefits Calculations'!$F$18-'Benefits Calculations'!$F$6)*'Sensitivity Analysis'!K164*'Sensitivity Analysis'!F164)+(('Benefits Calculations'!$F$24-'Benefits Calculations'!$F$6)*'Sensitivity Analysis'!L164*'Sensitivity Analysis'!G164)</f>
        <v>241383.42131651315</v>
      </c>
      <c r="T164">
        <f ca="1">+'Sensitivity Analysis'!S164-'Sensitivity Analysis'!K164*('Sensitivity Analysis'!O164+'Sensitivity Analysis'!O164/(1+'Benefits Calculations'!$C$10))-'Sensitivity Analysis'!L164*('Sensitivity Analysis'!R164+'Sensitivity Analysis'!R164/(1+'Benefits Calculations'!$C$10)+'Sensitivity Analysis'!R164/(1+'Benefits Calculations'!$C$10)^2+'Sensitivity Analysis'!R164/(1+'Benefits Calculations'!$C$10)^3)</f>
        <v>192830.32274587537</v>
      </c>
      <c r="U164">
        <f t="shared" ca="1" si="38"/>
        <v>291917.81914098695</v>
      </c>
      <c r="V164">
        <f ca="1">+'Sensitivity Analysis'!S164*(1+'Sensitivity Analysis'!I164)-'Sensitivity Analysis'!K164*('Sensitivity Analysis'!O164+'Sensitivity Analysis'!O164/(1+'Benefits Calculations'!$C$10))-'Sensitivity Analysis'!L164*('Sensitivity Analysis'!R164+'Sensitivity Analysis'!R164/(1+'Benefits Calculations'!$C$10)+'Sensitivity Analysis'!R164/(1+'Benefits Calculations'!$C$10)^2+'Sensitivity Analysis'!R164/(1+'Benefits Calculations'!$C$10)^3)</f>
        <v>243364.72057034913</v>
      </c>
    </row>
    <row r="165" spans="5:22" x14ac:dyDescent="0.25">
      <c r="E165">
        <f t="shared" ca="1" si="39"/>
        <v>0.49712385248016649</v>
      </c>
      <c r="F165">
        <f t="shared" ca="1" si="40"/>
        <v>0.55383947269751443</v>
      </c>
      <c r="G165">
        <f t="shared" ca="1" si="41"/>
        <v>0.28779692501828541</v>
      </c>
      <c r="H165">
        <f t="shared" ca="1" si="34"/>
        <v>0.16591175166833116</v>
      </c>
      <c r="I165">
        <f t="shared" ca="1" si="35"/>
        <v>0.23450466589067626</v>
      </c>
      <c r="J165">
        <v>0.33900000000000002</v>
      </c>
      <c r="K165">
        <v>0.311</v>
      </c>
      <c r="L165">
        <f t="shared" si="36"/>
        <v>0.35000000000000003</v>
      </c>
      <c r="M165">
        <f t="shared" ca="1" si="37"/>
        <v>0.95006833675216262</v>
      </c>
      <c r="N165">
        <f t="shared" ca="1" si="42"/>
        <v>4.9931663247837377E-2</v>
      </c>
      <c r="O165">
        <f t="shared" ca="1" si="43"/>
        <v>19204.059502953565</v>
      </c>
      <c r="P165">
        <f t="shared" ca="1" si="44"/>
        <v>0.44150590678812129</v>
      </c>
      <c r="Q165">
        <f t="shared" ca="1" si="45"/>
        <v>0.55849409321187871</v>
      </c>
      <c r="R165">
        <f t="shared" ca="1" si="46"/>
        <v>31638.814643669815</v>
      </c>
      <c r="S165">
        <f ca="1">(('Benefits Calculations'!$F$12-'Benefits Calculations'!$F$6)*'Sensitivity Analysis'!E165*'Sensitivity Analysis'!J165)+(('Benefits Calculations'!$F$18-'Benefits Calculations'!$F$6)*'Sensitivity Analysis'!K165*'Sensitivity Analysis'!F165)+(('Benefits Calculations'!$F$24-'Benefits Calculations'!$F$6)*'Sensitivity Analysis'!L165*'Sensitivity Analysis'!G165)</f>
        <v>198326.10657535575</v>
      </c>
      <c r="T165">
        <f ca="1">+'Sensitivity Analysis'!S165-'Sensitivity Analysis'!K165*('Sensitivity Analysis'!O165+'Sensitivity Analysis'!O165/(1+'Benefits Calculations'!$C$10))-'Sensitivity Analysis'!L165*('Sensitivity Analysis'!R165+'Sensitivity Analysis'!R165/(1+'Benefits Calculations'!$C$10)+'Sensitivity Analysis'!R165/(1+'Benefits Calculations'!$C$10)^2+'Sensitivity Analysis'!R165/(1+'Benefits Calculations'!$C$10)^3)</f>
        <v>144485.39817204309</v>
      </c>
      <c r="U165">
        <f t="shared" ca="1" si="38"/>
        <v>244834.50393520819</v>
      </c>
      <c r="V165">
        <f ca="1">+'Sensitivity Analysis'!S165*(1+'Sensitivity Analysis'!I165)-'Sensitivity Analysis'!K165*('Sensitivity Analysis'!O165+'Sensitivity Analysis'!O165/(1+'Benefits Calculations'!$C$10))-'Sensitivity Analysis'!L165*('Sensitivity Analysis'!R165+'Sensitivity Analysis'!R165/(1+'Benefits Calculations'!$C$10)+'Sensitivity Analysis'!R165/(1+'Benefits Calculations'!$C$10)^2+'Sensitivity Analysis'!R165/(1+'Benefits Calculations'!$C$10)^3)</f>
        <v>190993.79553189554</v>
      </c>
    </row>
    <row r="166" spans="5:22" x14ac:dyDescent="0.25">
      <c r="E166">
        <f t="shared" ca="1" si="39"/>
        <v>0.27816257181010162</v>
      </c>
      <c r="F166">
        <f t="shared" ca="1" si="40"/>
        <v>0.58329478697648396</v>
      </c>
      <c r="G166">
        <f t="shared" ca="1" si="41"/>
        <v>0.43907232153943676</v>
      </c>
      <c r="H166">
        <f t="shared" ca="1" si="34"/>
        <v>0.47629024134012021</v>
      </c>
      <c r="I166">
        <f t="shared" ca="1" si="35"/>
        <v>0.31053672734220894</v>
      </c>
      <c r="J166">
        <v>0.33900000000000002</v>
      </c>
      <c r="K166">
        <v>0.311</v>
      </c>
      <c r="L166">
        <f t="shared" si="36"/>
        <v>0.35000000000000003</v>
      </c>
      <c r="M166">
        <f t="shared" ca="1" si="37"/>
        <v>0.93718447725778864</v>
      </c>
      <c r="N166">
        <f t="shared" ca="1" si="42"/>
        <v>6.281552274221136E-2</v>
      </c>
      <c r="O166">
        <f t="shared" ca="1" si="43"/>
        <v>19343.669004434603</v>
      </c>
      <c r="P166">
        <f t="shared" ca="1" si="44"/>
        <v>0.59878306678079407</v>
      </c>
      <c r="Q166">
        <f t="shared" ca="1" si="45"/>
        <v>0.40121693321920593</v>
      </c>
      <c r="R166">
        <f t="shared" ca="1" si="46"/>
        <v>28966.675695394308</v>
      </c>
      <c r="S166">
        <f ca="1">(('Benefits Calculations'!$F$12-'Benefits Calculations'!$F$6)*'Sensitivity Analysis'!E166*'Sensitivity Analysis'!J166)+(('Benefits Calculations'!$F$18-'Benefits Calculations'!$F$6)*'Sensitivity Analysis'!K166*'Sensitivity Analysis'!F166)+(('Benefits Calculations'!$F$24-'Benefits Calculations'!$F$6)*'Sensitivity Analysis'!L166*'Sensitivity Analysis'!G166)</f>
        <v>228241.63055918878</v>
      </c>
      <c r="T166">
        <f ca="1">+'Sensitivity Analysis'!S166-'Sensitivity Analysis'!K166*('Sensitivity Analysis'!O166+'Sensitivity Analysis'!O166/(1+'Benefits Calculations'!$C$10))-'Sensitivity Analysis'!L166*('Sensitivity Analysis'!R166+'Sensitivity Analysis'!R166/(1+'Benefits Calculations'!$C$10)+'Sensitivity Analysis'!R166/(1+'Benefits Calculations'!$C$10)^2+'Sensitivity Analysis'!R166/(1+'Benefits Calculations'!$C$10)^3)</f>
        <v>177871.02909163394</v>
      </c>
      <c r="U166">
        <f t="shared" ca="1" si="38"/>
        <v>299119.0395562888</v>
      </c>
      <c r="V166">
        <f ca="1">+'Sensitivity Analysis'!S166*(1+'Sensitivity Analysis'!I166)-'Sensitivity Analysis'!K166*('Sensitivity Analysis'!O166+'Sensitivity Analysis'!O166/(1+'Benefits Calculations'!$C$10))-'Sensitivity Analysis'!L166*('Sensitivity Analysis'!R166+'Sensitivity Analysis'!R166/(1+'Benefits Calculations'!$C$10)+'Sensitivity Analysis'!R166/(1+'Benefits Calculations'!$C$10)^2+'Sensitivity Analysis'!R166/(1+'Benefits Calculations'!$C$10)^3)</f>
        <v>248748.43808873396</v>
      </c>
    </row>
    <row r="167" spans="5:22" x14ac:dyDescent="0.25">
      <c r="E167">
        <f t="shared" ca="1" si="39"/>
        <v>0.464286029547269</v>
      </c>
      <c r="F167">
        <f t="shared" ca="1" si="40"/>
        <v>0.47515897366677723</v>
      </c>
      <c r="G167">
        <f t="shared" ca="1" si="41"/>
        <v>0.49487161429502363</v>
      </c>
      <c r="H167">
        <f t="shared" ca="1" si="34"/>
        <v>0.28028387959626733</v>
      </c>
      <c r="I167">
        <f t="shared" ca="1" si="35"/>
        <v>0.26732890570021334</v>
      </c>
      <c r="J167">
        <v>0.33900000000000002</v>
      </c>
      <c r="K167">
        <v>0.311</v>
      </c>
      <c r="L167">
        <f t="shared" si="36"/>
        <v>0.35000000000000003</v>
      </c>
      <c r="M167">
        <f t="shared" ca="1" si="37"/>
        <v>0.94077392266723203</v>
      </c>
      <c r="N167">
        <f t="shared" ca="1" si="42"/>
        <v>5.9226077332767968E-2</v>
      </c>
      <c r="O167">
        <f t="shared" ca="1" si="43"/>
        <v>19304.773773977875</v>
      </c>
      <c r="P167">
        <f t="shared" ca="1" si="44"/>
        <v>0.50101322820636096</v>
      </c>
      <c r="Q167">
        <f t="shared" ca="1" si="45"/>
        <v>0.49898677179363904</v>
      </c>
      <c r="R167">
        <f t="shared" ca="1" si="46"/>
        <v>30627.785252773927</v>
      </c>
      <c r="S167">
        <f ca="1">(('Benefits Calculations'!$F$12-'Benefits Calculations'!$F$6)*'Sensitivity Analysis'!E167*'Sensitivity Analysis'!J167)+(('Benefits Calculations'!$F$18-'Benefits Calculations'!$F$6)*'Sensitivity Analysis'!K167*'Sensitivity Analysis'!F167)+(('Benefits Calculations'!$F$24-'Benefits Calculations'!$F$6)*'Sensitivity Analysis'!L167*'Sensitivity Analysis'!G167)</f>
        <v>249585.01581732166</v>
      </c>
      <c r="T167">
        <f ca="1">+'Sensitivity Analysis'!S167-'Sensitivity Analysis'!K167*('Sensitivity Analysis'!O167+'Sensitivity Analysis'!O167/(1+'Benefits Calculations'!$C$10))-'Sensitivity Analysis'!L167*('Sensitivity Analysis'!R167+'Sensitivity Analysis'!R167/(1+'Benefits Calculations'!$C$10)+'Sensitivity Analysis'!R167/(1+'Benefits Calculations'!$C$10)^2+'Sensitivity Analysis'!R167/(1+'Benefits Calculations'!$C$10)^3)</f>
        <v>197027.97069260306</v>
      </c>
      <c r="U167">
        <f t="shared" ca="1" si="38"/>
        <v>316306.30497493671</v>
      </c>
      <c r="V167">
        <f ca="1">+'Sensitivity Analysis'!S167*(1+'Sensitivity Analysis'!I167)-'Sensitivity Analysis'!K167*('Sensitivity Analysis'!O167+'Sensitivity Analysis'!O167/(1+'Benefits Calculations'!$C$10))-'Sensitivity Analysis'!L167*('Sensitivity Analysis'!R167+'Sensitivity Analysis'!R167/(1+'Benefits Calculations'!$C$10)+'Sensitivity Analysis'!R167/(1+'Benefits Calculations'!$C$10)^2+'Sensitivity Analysis'!R167/(1+'Benefits Calculations'!$C$10)^3)</f>
        <v>263749.25985021814</v>
      </c>
    </row>
    <row r="168" spans="5:22" x14ac:dyDescent="0.25">
      <c r="E168">
        <f t="shared" ca="1" si="39"/>
        <v>0.41868626914670265</v>
      </c>
      <c r="F168">
        <f t="shared" ca="1" si="40"/>
        <v>0.73979303634088933</v>
      </c>
      <c r="G168">
        <f t="shared" ca="1" si="41"/>
        <v>0.36371694364358781</v>
      </c>
      <c r="H168">
        <f t="shared" ca="1" si="34"/>
        <v>0.42625402114899369</v>
      </c>
      <c r="I168">
        <f t="shared" ca="1" si="35"/>
        <v>0.30052068077165017</v>
      </c>
      <c r="J168">
        <v>0.33900000000000002</v>
      </c>
      <c r="K168">
        <v>0.311</v>
      </c>
      <c r="L168">
        <f t="shared" si="36"/>
        <v>0.35000000000000003</v>
      </c>
      <c r="M168">
        <f t="shared" ca="1" si="37"/>
        <v>0.95867637381538862</v>
      </c>
      <c r="N168">
        <f t="shared" ca="1" si="42"/>
        <v>4.1323626184611384E-2</v>
      </c>
      <c r="O168">
        <f t="shared" ca="1" si="43"/>
        <v>19110.782813336449</v>
      </c>
      <c r="P168">
        <f t="shared" ca="1" si="44"/>
        <v>0.53271743468034982</v>
      </c>
      <c r="Q168">
        <f t="shared" ca="1" si="45"/>
        <v>0.46728256531965018</v>
      </c>
      <c r="R168">
        <f t="shared" ca="1" si="46"/>
        <v>30089.130784780857</v>
      </c>
      <c r="S168">
        <f ca="1">(('Benefits Calculations'!$F$12-'Benefits Calculations'!$F$6)*'Sensitivity Analysis'!E168*'Sensitivity Analysis'!J168)+(('Benefits Calculations'!$F$18-'Benefits Calculations'!$F$6)*'Sensitivity Analysis'!K168*'Sensitivity Analysis'!F168)+(('Benefits Calculations'!$F$24-'Benefits Calculations'!$F$6)*'Sensitivity Analysis'!L168*'Sensitivity Analysis'!G168)</f>
        <v>236265.80295319227</v>
      </c>
      <c r="T168">
        <f ca="1">+'Sensitivity Analysis'!S168-'Sensitivity Analysis'!K168*('Sensitivity Analysis'!O168+'Sensitivity Analysis'!O168/(1+'Benefits Calculations'!$C$10))-'Sensitivity Analysis'!L168*('Sensitivity Analysis'!R168+'Sensitivity Analysis'!R168/(1+'Benefits Calculations'!$C$10)+'Sensitivity Analysis'!R168/(1+'Benefits Calculations'!$C$10)^2+'Sensitivity Analysis'!R168/(1+'Benefits Calculations'!$C$10)^3)</f>
        <v>184544.09908177541</v>
      </c>
      <c r="U168">
        <f t="shared" ca="1" si="38"/>
        <v>307268.56289974618</v>
      </c>
      <c r="V168">
        <f ca="1">+'Sensitivity Analysis'!S168*(1+'Sensitivity Analysis'!I168)-'Sensitivity Analysis'!K168*('Sensitivity Analysis'!O168+'Sensitivity Analysis'!O168/(1+'Benefits Calculations'!$C$10))-'Sensitivity Analysis'!L168*('Sensitivity Analysis'!R168+'Sensitivity Analysis'!R168/(1+'Benefits Calculations'!$C$10)+'Sensitivity Analysis'!R168/(1+'Benefits Calculations'!$C$10)^2+'Sensitivity Analysis'!R168/(1+'Benefits Calculations'!$C$10)^3)</f>
        <v>255546.85902832932</v>
      </c>
    </row>
    <row r="169" spans="5:22" x14ac:dyDescent="0.25">
      <c r="E169">
        <f t="shared" ca="1" si="39"/>
        <v>0.23601497620168943</v>
      </c>
      <c r="F169">
        <f t="shared" ca="1" si="40"/>
        <v>0.47695907590182446</v>
      </c>
      <c r="G169">
        <f t="shared" ca="1" si="41"/>
        <v>0.44182586101658744</v>
      </c>
      <c r="H169">
        <f t="shared" ca="1" si="34"/>
        <v>0.18087253816871851</v>
      </c>
      <c r="I169">
        <f t="shared" ca="1" si="35"/>
        <v>0.2393353081779383</v>
      </c>
      <c r="J169">
        <v>0.33900000000000002</v>
      </c>
      <c r="K169">
        <v>0.311</v>
      </c>
      <c r="L169">
        <f t="shared" si="36"/>
        <v>0.35000000000000003</v>
      </c>
      <c r="M169">
        <f t="shared" ca="1" si="37"/>
        <v>0.94069362255063615</v>
      </c>
      <c r="N169">
        <f t="shared" ca="1" si="42"/>
        <v>5.9306377449363845E-2</v>
      </c>
      <c r="O169">
        <f t="shared" ca="1" si="43"/>
        <v>19305.643906041307</v>
      </c>
      <c r="P169">
        <f t="shared" ca="1" si="44"/>
        <v>0.56076289931295942</v>
      </c>
      <c r="Q169">
        <f t="shared" ca="1" si="45"/>
        <v>0.43923710068704058</v>
      </c>
      <c r="R169">
        <f t="shared" ca="1" si="46"/>
        <v>29612.63834067282</v>
      </c>
      <c r="S169">
        <f ca="1">(('Benefits Calculations'!$F$12-'Benefits Calculations'!$F$6)*'Sensitivity Analysis'!E169*'Sensitivity Analysis'!J169)+(('Benefits Calculations'!$F$18-'Benefits Calculations'!$F$6)*'Sensitivity Analysis'!K169*'Sensitivity Analysis'!F169)+(('Benefits Calculations'!$F$24-'Benefits Calculations'!$F$6)*'Sensitivity Analysis'!L169*'Sensitivity Analysis'!G169)</f>
        <v>212788.18718598847</v>
      </c>
      <c r="T169">
        <f ca="1">+'Sensitivity Analysis'!S169-'Sensitivity Analysis'!K169*('Sensitivity Analysis'!O169+'Sensitivity Analysis'!O169/(1+'Benefits Calculations'!$C$10))-'Sensitivity Analysis'!L169*('Sensitivity Analysis'!R169+'Sensitivity Analysis'!R169/(1+'Benefits Calculations'!$C$10)+'Sensitivity Analysis'!R169/(1+'Benefits Calculations'!$C$10)^2+'Sensitivity Analysis'!R169/(1+'Benefits Calculations'!$C$10)^3)</f>
        <v>161581.33700496182</v>
      </c>
      <c r="U169">
        <f t="shared" ca="1" si="38"/>
        <v>263715.91354277183</v>
      </c>
      <c r="V169">
        <f ca="1">+'Sensitivity Analysis'!S169*(1+'Sensitivity Analysis'!I169)-'Sensitivity Analysis'!K169*('Sensitivity Analysis'!O169+'Sensitivity Analysis'!O169/(1+'Benefits Calculations'!$C$10))-'Sensitivity Analysis'!L169*('Sensitivity Analysis'!R169+'Sensitivity Analysis'!R169/(1+'Benefits Calculations'!$C$10)+'Sensitivity Analysis'!R169/(1+'Benefits Calculations'!$C$10)^2+'Sensitivity Analysis'!R169/(1+'Benefits Calculations'!$C$10)^3)</f>
        <v>212509.06336174518</v>
      </c>
    </row>
    <row r="170" spans="5:22" x14ac:dyDescent="0.25">
      <c r="E170">
        <f t="shared" ca="1" si="39"/>
        <v>0.54938677455792062</v>
      </c>
      <c r="F170">
        <f t="shared" ca="1" si="40"/>
        <v>0.66764576771204687</v>
      </c>
      <c r="G170">
        <f t="shared" ca="1" si="41"/>
        <v>0.39147851927549904</v>
      </c>
      <c r="H170">
        <f t="shared" ca="1" si="34"/>
        <v>0.4270766934388367</v>
      </c>
      <c r="I170">
        <f t="shared" ca="1" si="35"/>
        <v>0.30068997700008937</v>
      </c>
      <c r="J170">
        <v>0.33900000000000002</v>
      </c>
      <c r="K170">
        <v>0.311</v>
      </c>
      <c r="L170">
        <f t="shared" si="36"/>
        <v>0.35000000000000003</v>
      </c>
      <c r="M170">
        <f t="shared" ca="1" si="37"/>
        <v>0.94556007826807209</v>
      </c>
      <c r="N170">
        <f t="shared" ca="1" si="42"/>
        <v>5.4439921731927909E-2</v>
      </c>
      <c r="O170">
        <f t="shared" ca="1" si="43"/>
        <v>19252.910991887169</v>
      </c>
      <c r="P170">
        <f t="shared" ca="1" si="44"/>
        <v>0.45483313928101476</v>
      </c>
      <c r="Q170">
        <f t="shared" ca="1" si="45"/>
        <v>0.54516686071898524</v>
      </c>
      <c r="R170">
        <f t="shared" ca="1" si="46"/>
        <v>31412.384963615561</v>
      </c>
      <c r="S170">
        <f ca="1">(('Benefits Calculations'!$F$12-'Benefits Calculations'!$F$6)*'Sensitivity Analysis'!E170*'Sensitivity Analysis'!J170)+(('Benefits Calculations'!$F$18-'Benefits Calculations'!$F$6)*'Sensitivity Analysis'!K170*'Sensitivity Analysis'!F170)+(('Benefits Calculations'!$F$24-'Benefits Calculations'!$F$6)*'Sensitivity Analysis'!L170*'Sensitivity Analysis'!G170)</f>
        <v>248196.94915967115</v>
      </c>
      <c r="T170">
        <f ca="1">+'Sensitivity Analysis'!S170-'Sensitivity Analysis'!K170*('Sensitivity Analysis'!O170+'Sensitivity Analysis'!O170/(1+'Benefits Calculations'!$C$10))-'Sensitivity Analysis'!L170*('Sensitivity Analysis'!R170+'Sensitivity Analysis'!R170/(1+'Benefits Calculations'!$C$10)+'Sensitivity Analysis'!R170/(1+'Benefits Calculations'!$C$10)^2+'Sensitivity Analysis'!R170/(1+'Benefits Calculations'!$C$10)^3)</f>
        <v>194627.65010271169</v>
      </c>
      <c r="U170">
        <f t="shared" ca="1" si="38"/>
        <v>322827.28409398504</v>
      </c>
      <c r="V170">
        <f ca="1">+'Sensitivity Analysis'!S170*(1+'Sensitivity Analysis'!I170)-'Sensitivity Analysis'!K170*('Sensitivity Analysis'!O170+'Sensitivity Analysis'!O170/(1+'Benefits Calculations'!$C$10))-'Sensitivity Analysis'!L170*('Sensitivity Analysis'!R170+'Sensitivity Analysis'!R170/(1+'Benefits Calculations'!$C$10)+'Sensitivity Analysis'!R170/(1+'Benefits Calculations'!$C$10)^2+'Sensitivity Analysis'!R170/(1+'Benefits Calculations'!$C$10)^3)</f>
        <v>269257.98503702559</v>
      </c>
    </row>
    <row r="171" spans="5:22" x14ac:dyDescent="0.25">
      <c r="E171">
        <f t="shared" ca="1" si="39"/>
        <v>0.55679562275944627</v>
      </c>
      <c r="F171">
        <f t="shared" ca="1" si="40"/>
        <v>0.56906935032521622</v>
      </c>
      <c r="G171">
        <f t="shared" ca="1" si="41"/>
        <v>0.29311479537484908</v>
      </c>
      <c r="H171">
        <f t="shared" ca="1" si="34"/>
        <v>0.28722824622230347</v>
      </c>
      <c r="I171">
        <f t="shared" ca="1" si="35"/>
        <v>0.26908130168664146</v>
      </c>
      <c r="J171">
        <v>0.33900000000000002</v>
      </c>
      <c r="K171">
        <v>0.311</v>
      </c>
      <c r="L171">
        <f t="shared" si="36"/>
        <v>0.35000000000000003</v>
      </c>
      <c r="M171">
        <f t="shared" ca="1" si="37"/>
        <v>0.94508670682045626</v>
      </c>
      <c r="N171">
        <f t="shared" ca="1" si="42"/>
        <v>5.4913293179543743E-2</v>
      </c>
      <c r="O171">
        <f t="shared" ca="1" si="43"/>
        <v>19258.040444893537</v>
      </c>
      <c r="P171">
        <f t="shared" ca="1" si="44"/>
        <v>0.55313011031575743</v>
      </c>
      <c r="Q171">
        <f t="shared" ca="1" si="45"/>
        <v>0.44686988968424257</v>
      </c>
      <c r="R171">
        <f t="shared" ca="1" si="46"/>
        <v>29742.319425735281</v>
      </c>
      <c r="S171">
        <f ca="1">(('Benefits Calculations'!$F$12-'Benefits Calculations'!$F$6)*'Sensitivity Analysis'!E171*'Sensitivity Analysis'!J171)+(('Benefits Calculations'!$F$18-'Benefits Calculations'!$F$6)*'Sensitivity Analysis'!K171*'Sensitivity Analysis'!F171)+(('Benefits Calculations'!$F$24-'Benefits Calculations'!$F$6)*'Sensitivity Analysis'!L171*'Sensitivity Analysis'!G171)</f>
        <v>207165.55952286342</v>
      </c>
      <c r="T171">
        <f ca="1">+'Sensitivity Analysis'!S171-'Sensitivity Analysis'!K171*('Sensitivity Analysis'!O171+'Sensitivity Analysis'!O171/(1+'Benefits Calculations'!$C$10))-'Sensitivity Analysis'!L171*('Sensitivity Analysis'!R171+'Sensitivity Analysis'!R171/(1+'Benefits Calculations'!$C$10)+'Sensitivity Analysis'!R171/(1+'Benefits Calculations'!$C$10)^2+'Sensitivity Analysis'!R171/(1+'Benefits Calculations'!$C$10)^3)</f>
        <v>155815.26791039473</v>
      </c>
      <c r="U171">
        <f t="shared" ca="1" si="38"/>
        <v>262909.93794391688</v>
      </c>
      <c r="V171">
        <f ca="1">+'Sensitivity Analysis'!S171*(1+'Sensitivity Analysis'!I171)-'Sensitivity Analysis'!K171*('Sensitivity Analysis'!O171+'Sensitivity Analysis'!O171/(1+'Benefits Calculations'!$C$10))-'Sensitivity Analysis'!L171*('Sensitivity Analysis'!R171+'Sensitivity Analysis'!R171/(1+'Benefits Calculations'!$C$10)+'Sensitivity Analysis'!R171/(1+'Benefits Calculations'!$C$10)^2+'Sensitivity Analysis'!R171/(1+'Benefits Calculations'!$C$10)^3)</f>
        <v>211559.6463314482</v>
      </c>
    </row>
    <row r="172" spans="5:22" x14ac:dyDescent="0.25">
      <c r="E172">
        <f t="shared" ca="1" si="39"/>
        <v>0.49269835271077539</v>
      </c>
      <c r="F172">
        <f t="shared" ca="1" si="40"/>
        <v>0.3434092652379882</v>
      </c>
      <c r="G172">
        <f t="shared" ca="1" si="41"/>
        <v>0.36501554171208667</v>
      </c>
      <c r="H172">
        <f t="shared" ca="1" si="34"/>
        <v>0.32636636004997732</v>
      </c>
      <c r="I172">
        <f t="shared" ca="1" si="35"/>
        <v>0.27858427221760729</v>
      </c>
      <c r="J172">
        <v>0.33900000000000002</v>
      </c>
      <c r="K172">
        <v>0.311</v>
      </c>
      <c r="L172">
        <f t="shared" si="36"/>
        <v>0.35000000000000003</v>
      </c>
      <c r="M172">
        <f t="shared" ca="1" si="37"/>
        <v>0.93865830677894146</v>
      </c>
      <c r="N172">
        <f t="shared" ca="1" si="42"/>
        <v>6.1341693221058535E-2</v>
      </c>
      <c r="O172">
        <f t="shared" ca="1" si="43"/>
        <v>19327.698587743391</v>
      </c>
      <c r="P172">
        <f t="shared" ca="1" si="44"/>
        <v>0.57636734571892156</v>
      </c>
      <c r="Q172">
        <f t="shared" ca="1" si="45"/>
        <v>0.42363265428107844</v>
      </c>
      <c r="R172">
        <f t="shared" ca="1" si="46"/>
        <v>29347.518796235523</v>
      </c>
      <c r="S172">
        <f ca="1">(('Benefits Calculations'!$F$12-'Benefits Calculations'!$F$6)*'Sensitivity Analysis'!E172*'Sensitivity Analysis'!J172)+(('Benefits Calculations'!$F$18-'Benefits Calculations'!$F$6)*'Sensitivity Analysis'!K172*'Sensitivity Analysis'!F172)+(('Benefits Calculations'!$F$24-'Benefits Calculations'!$F$6)*'Sensitivity Analysis'!L172*'Sensitivity Analysis'!G172)</f>
        <v>196921.41090160789</v>
      </c>
      <c r="T172">
        <f ca="1">+'Sensitivity Analysis'!S172-'Sensitivity Analysis'!K172*('Sensitivity Analysis'!O172+'Sensitivity Analysis'!O172/(1+'Benefits Calculations'!$C$10))-'Sensitivity Analysis'!L172*('Sensitivity Analysis'!R172+'Sensitivity Analysis'!R172/(1+'Benefits Calculations'!$C$10)+'Sensitivity Analysis'!R172/(1+'Benefits Calculations'!$C$10)^2+'Sensitivity Analysis'!R172/(1+'Benefits Calculations'!$C$10)^3)</f>
        <v>146053.83554819922</v>
      </c>
      <c r="U172">
        <f t="shared" ca="1" si="38"/>
        <v>251780.61884169671</v>
      </c>
      <c r="V172">
        <f ca="1">+'Sensitivity Analysis'!S172*(1+'Sensitivity Analysis'!I172)-'Sensitivity Analysis'!K172*('Sensitivity Analysis'!O172+'Sensitivity Analysis'!O172/(1+'Benefits Calculations'!$C$10))-'Sensitivity Analysis'!L172*('Sensitivity Analysis'!R172+'Sensitivity Analysis'!R172/(1+'Benefits Calculations'!$C$10)+'Sensitivity Analysis'!R172/(1+'Benefits Calculations'!$C$10)^2+'Sensitivity Analysis'!R172/(1+'Benefits Calculations'!$C$10)^3)</f>
        <v>200913.04348828804</v>
      </c>
    </row>
    <row r="173" spans="5:22" x14ac:dyDescent="0.25">
      <c r="E173">
        <f t="shared" ca="1" si="39"/>
        <v>0.30860894057122079</v>
      </c>
      <c r="F173">
        <f t="shared" ca="1" si="40"/>
        <v>0.48391991336341666</v>
      </c>
      <c r="G173">
        <f t="shared" ca="1" si="41"/>
        <v>0.34605242288746485</v>
      </c>
      <c r="H173">
        <f t="shared" ca="1" si="34"/>
        <v>0.1779248113299432</v>
      </c>
      <c r="I173">
        <f t="shared" ca="1" si="35"/>
        <v>0.23839980484494513</v>
      </c>
      <c r="J173">
        <v>0.33900000000000002</v>
      </c>
      <c r="K173">
        <v>0.311</v>
      </c>
      <c r="L173">
        <f t="shared" si="36"/>
        <v>0.35000000000000003</v>
      </c>
      <c r="M173">
        <f t="shared" ca="1" si="37"/>
        <v>0.92475640375065582</v>
      </c>
      <c r="N173">
        <f t="shared" ca="1" si="42"/>
        <v>7.524359624934418E-2</v>
      </c>
      <c r="O173">
        <f t="shared" ca="1" si="43"/>
        <v>19478.339608957896</v>
      </c>
      <c r="P173">
        <f t="shared" ca="1" si="44"/>
        <v>0.59829788034007902</v>
      </c>
      <c r="Q173">
        <f t="shared" ca="1" si="45"/>
        <v>0.40170211965992098</v>
      </c>
      <c r="R173">
        <f t="shared" ca="1" si="46"/>
        <v>28974.91901302206</v>
      </c>
      <c r="S173">
        <f ca="1">(('Benefits Calculations'!$F$12-'Benefits Calculations'!$F$6)*'Sensitivity Analysis'!E173*'Sensitivity Analysis'!J173)+(('Benefits Calculations'!$F$18-'Benefits Calculations'!$F$6)*'Sensitivity Analysis'!K173*'Sensitivity Analysis'!F173)+(('Benefits Calculations'!$F$24-'Benefits Calculations'!$F$6)*'Sensitivity Analysis'!L173*'Sensitivity Analysis'!G173)</f>
        <v>190848.57677761582</v>
      </c>
      <c r="T173">
        <f ca="1">+'Sensitivity Analysis'!S173-'Sensitivity Analysis'!K173*('Sensitivity Analysis'!O173+'Sensitivity Analysis'!O173/(1+'Benefits Calculations'!$C$10))-'Sensitivity Analysis'!L173*('Sensitivity Analysis'!R173+'Sensitivity Analysis'!R173/(1+'Benefits Calculations'!$C$10)+'Sensitivity Analysis'!R173/(1+'Benefits Calculations'!$C$10)^2+'Sensitivity Analysis'!R173/(1+'Benefits Calculations'!$C$10)^3)</f>
        <v>140384.65817703551</v>
      </c>
      <c r="U173">
        <f t="shared" ca="1" si="38"/>
        <v>236346.84023633497</v>
      </c>
      <c r="V173">
        <f ca="1">+'Sensitivity Analysis'!S173*(1+'Sensitivity Analysis'!I173)-'Sensitivity Analysis'!K173*('Sensitivity Analysis'!O173+'Sensitivity Analysis'!O173/(1+'Benefits Calculations'!$C$10))-'Sensitivity Analysis'!L173*('Sensitivity Analysis'!R173+'Sensitivity Analysis'!R173/(1+'Benefits Calculations'!$C$10)+'Sensitivity Analysis'!R173/(1+'Benefits Calculations'!$C$10)^2+'Sensitivity Analysis'!R173/(1+'Benefits Calculations'!$C$10)^3)</f>
        <v>185882.9216357547</v>
      </c>
    </row>
    <row r="174" spans="5:22" x14ac:dyDescent="0.25">
      <c r="E174">
        <f t="shared" ca="1" si="39"/>
        <v>0.56615896535810295</v>
      </c>
      <c r="F174">
        <f t="shared" ca="1" si="40"/>
        <v>0.49020863144104582</v>
      </c>
      <c r="G174">
        <f t="shared" ca="1" si="41"/>
        <v>0.57848599252318489</v>
      </c>
      <c r="H174">
        <f t="shared" ca="1" si="34"/>
        <v>0.67581010555424537</v>
      </c>
      <c r="I174">
        <f t="shared" ca="1" si="35"/>
        <v>0.34600718399846886</v>
      </c>
      <c r="J174">
        <v>0.33900000000000002</v>
      </c>
      <c r="K174">
        <v>0.311</v>
      </c>
      <c r="L174">
        <f t="shared" si="36"/>
        <v>0.35000000000000003</v>
      </c>
      <c r="M174">
        <f t="shared" ca="1" si="37"/>
        <v>0.95062382124362399</v>
      </c>
      <c r="N174">
        <f t="shared" ca="1" si="42"/>
        <v>4.937617875637601E-2</v>
      </c>
      <c r="O174">
        <f t="shared" ca="1" si="43"/>
        <v>19198.040273004091</v>
      </c>
      <c r="P174">
        <f t="shared" ca="1" si="44"/>
        <v>0.44149638976922601</v>
      </c>
      <c r="Q174">
        <f t="shared" ca="1" si="45"/>
        <v>0.55850361023077399</v>
      </c>
      <c r="R174">
        <f t="shared" ca="1" si="46"/>
        <v>31638.976337820852</v>
      </c>
      <c r="S174">
        <f ca="1">(('Benefits Calculations'!$F$12-'Benefits Calculations'!$F$6)*'Sensitivity Analysis'!E174*'Sensitivity Analysis'!J174)+(('Benefits Calculations'!$F$18-'Benefits Calculations'!$F$6)*'Sensitivity Analysis'!K174*'Sensitivity Analysis'!F174)+(('Benefits Calculations'!$F$24-'Benefits Calculations'!$F$6)*'Sensitivity Analysis'!L174*'Sensitivity Analysis'!G174)</f>
        <v>286237.05419486284</v>
      </c>
      <c r="T174">
        <f ca="1">+'Sensitivity Analysis'!S174-'Sensitivity Analysis'!K174*('Sensitivity Analysis'!O174+'Sensitivity Analysis'!O174/(1+'Benefits Calculations'!$C$10))-'Sensitivity Analysis'!L174*('Sensitivity Analysis'!R174+'Sensitivity Analysis'!R174/(1+'Benefits Calculations'!$C$10)+'Sensitivity Analysis'!R174/(1+'Benefits Calculations'!$C$10)^2+'Sensitivity Analysis'!R174/(1+'Benefits Calculations'!$C$10)^3)</f>
        <v>232399.81130302738</v>
      </c>
      <c r="U174">
        <f t="shared" ca="1" si="38"/>
        <v>385277.13127284445</v>
      </c>
      <c r="V174">
        <f ca="1">+'Sensitivity Analysis'!S174*(1+'Sensitivity Analysis'!I174)-'Sensitivity Analysis'!K174*('Sensitivity Analysis'!O174+'Sensitivity Analysis'!O174/(1+'Benefits Calculations'!$C$10))-'Sensitivity Analysis'!L174*('Sensitivity Analysis'!R174+'Sensitivity Analysis'!R174/(1+'Benefits Calculations'!$C$10)+'Sensitivity Analysis'!R174/(1+'Benefits Calculations'!$C$10)^2+'Sensitivity Analysis'!R174/(1+'Benefits Calculations'!$C$10)^3)</f>
        <v>331439.88838100899</v>
      </c>
    </row>
    <row r="175" spans="5:22" x14ac:dyDescent="0.25">
      <c r="E175">
        <f t="shared" ca="1" si="39"/>
        <v>0.60564876717654792</v>
      </c>
      <c r="F175">
        <f t="shared" ca="1" si="40"/>
        <v>0.49261164519335443</v>
      </c>
      <c r="G175">
        <f t="shared" ca="1" si="41"/>
        <v>0.33407971836248218</v>
      </c>
      <c r="H175">
        <f t="shared" ca="1" si="34"/>
        <v>0.96259151393656339</v>
      </c>
      <c r="I175">
        <f t="shared" ca="1" si="35"/>
        <v>0.39651010495051775</v>
      </c>
      <c r="J175">
        <v>0.33900000000000002</v>
      </c>
      <c r="K175">
        <v>0.311</v>
      </c>
      <c r="L175">
        <f t="shared" si="36"/>
        <v>0.35000000000000003</v>
      </c>
      <c r="M175">
        <f t="shared" ca="1" si="37"/>
        <v>0.95759924872519653</v>
      </c>
      <c r="N175">
        <f t="shared" ca="1" si="42"/>
        <v>4.2400751274803472E-2</v>
      </c>
      <c r="O175">
        <f t="shared" ca="1" si="43"/>
        <v>19122.454540813771</v>
      </c>
      <c r="P175">
        <f t="shared" ca="1" si="44"/>
        <v>0.56426054974970175</v>
      </c>
      <c r="Q175">
        <f t="shared" ca="1" si="45"/>
        <v>0.43573945025029825</v>
      </c>
      <c r="R175">
        <f t="shared" ca="1" si="46"/>
        <v>29553.213259752567</v>
      </c>
      <c r="S175">
        <f ca="1">(('Benefits Calculations'!$F$12-'Benefits Calculations'!$F$6)*'Sensitivity Analysis'!E175*'Sensitivity Analysis'!J175)+(('Benefits Calculations'!$F$18-'Benefits Calculations'!$F$6)*'Sensitivity Analysis'!K175*'Sensitivity Analysis'!F175)+(('Benefits Calculations'!$F$24-'Benefits Calculations'!$F$6)*'Sensitivity Analysis'!L175*'Sensitivity Analysis'!G175)</f>
        <v>215198.37687669037</v>
      </c>
      <c r="T175">
        <f ca="1">+'Sensitivity Analysis'!S175-'Sensitivity Analysis'!K175*('Sensitivity Analysis'!O175+'Sensitivity Analysis'!O175/(1+'Benefits Calculations'!$C$10))-'Sensitivity Analysis'!L175*('Sensitivity Analysis'!R175+'Sensitivity Analysis'!R175/(1+'Benefits Calculations'!$C$10)+'Sensitivity Analysis'!R175/(1+'Benefits Calculations'!$C$10)^2+'Sensitivity Analysis'!R175/(1+'Benefits Calculations'!$C$10)^3)</f>
        <v>164182.61329992273</v>
      </c>
      <c r="U175">
        <f t="shared" ca="1" si="38"/>
        <v>300526.70787724794</v>
      </c>
      <c r="V175">
        <f ca="1">+'Sensitivity Analysis'!S175*(1+'Sensitivity Analysis'!I175)-'Sensitivity Analysis'!K175*('Sensitivity Analysis'!O175+'Sensitivity Analysis'!O175/(1+'Benefits Calculations'!$C$10))-'Sensitivity Analysis'!L175*('Sensitivity Analysis'!R175+'Sensitivity Analysis'!R175/(1+'Benefits Calculations'!$C$10)+'Sensitivity Analysis'!R175/(1+'Benefits Calculations'!$C$10)^2+'Sensitivity Analysis'!R175/(1+'Benefits Calculations'!$C$10)^3)</f>
        <v>249510.9443004803</v>
      </c>
    </row>
    <row r="176" spans="5:22" x14ac:dyDescent="0.25">
      <c r="E176">
        <f t="shared" ca="1" si="39"/>
        <v>0.41921760491241444</v>
      </c>
      <c r="F176">
        <f t="shared" ca="1" si="40"/>
        <v>0.47527033859886764</v>
      </c>
      <c r="G176">
        <f t="shared" ca="1" si="41"/>
        <v>0.37722433067499006</v>
      </c>
      <c r="H176">
        <f t="shared" ca="1" si="34"/>
        <v>0.29522465745347071</v>
      </c>
      <c r="I176">
        <f t="shared" ca="1" si="35"/>
        <v>0.27107313961659618</v>
      </c>
      <c r="J176">
        <v>0.33900000000000002</v>
      </c>
      <c r="K176">
        <v>0.311</v>
      </c>
      <c r="L176">
        <f t="shared" si="36"/>
        <v>0.35000000000000003</v>
      </c>
      <c r="M176">
        <f t="shared" ca="1" si="37"/>
        <v>0.94051388935874902</v>
      </c>
      <c r="N176">
        <f t="shared" ca="1" si="42"/>
        <v>5.9486110641250978E-2</v>
      </c>
      <c r="O176">
        <f t="shared" ca="1" si="43"/>
        <v>19307.591494908596</v>
      </c>
      <c r="P176">
        <f t="shared" ca="1" si="44"/>
        <v>0.63021519955535865</v>
      </c>
      <c r="Q176">
        <f t="shared" ca="1" si="45"/>
        <v>0.36978480044464135</v>
      </c>
      <c r="R176">
        <f t="shared" ca="1" si="46"/>
        <v>28432.643759554456</v>
      </c>
      <c r="S176">
        <f ca="1">(('Benefits Calculations'!$F$12-'Benefits Calculations'!$F$6)*'Sensitivity Analysis'!E176*'Sensitivity Analysis'!J176)+(('Benefits Calculations'!$F$18-'Benefits Calculations'!$F$6)*'Sensitivity Analysis'!K176*'Sensitivity Analysis'!F176)+(('Benefits Calculations'!$F$24-'Benefits Calculations'!$F$6)*'Sensitivity Analysis'!L176*'Sensitivity Analysis'!G176)</f>
        <v>209442.80816322583</v>
      </c>
      <c r="T176">
        <f ca="1">+'Sensitivity Analysis'!S176-'Sensitivity Analysis'!K176*('Sensitivity Analysis'!O176+'Sensitivity Analysis'!O176/(1+'Benefits Calculations'!$C$10))-'Sensitivity Analysis'!L176*('Sensitivity Analysis'!R176+'Sensitivity Analysis'!R176/(1+'Benefits Calculations'!$C$10)+'Sensitivity Analysis'!R176/(1+'Benefits Calculations'!$C$10)^2+'Sensitivity Analysis'!R176/(1+'Benefits Calculations'!$C$10)^3)</f>
        <v>159804.83592743715</v>
      </c>
      <c r="U176">
        <f t="shared" ca="1" si="38"/>
        <v>266217.12774214789</v>
      </c>
      <c r="V176">
        <f ca="1">+'Sensitivity Analysis'!S176*(1+'Sensitivity Analysis'!I176)-'Sensitivity Analysis'!K176*('Sensitivity Analysis'!O176+'Sensitivity Analysis'!O176/(1+'Benefits Calculations'!$C$10))-'Sensitivity Analysis'!L176*('Sensitivity Analysis'!R176+'Sensitivity Analysis'!R176/(1+'Benefits Calculations'!$C$10)+'Sensitivity Analysis'!R176/(1+'Benefits Calculations'!$C$10)^2+'Sensitivity Analysis'!R176/(1+'Benefits Calculations'!$C$10)^3)</f>
        <v>216579.15550635921</v>
      </c>
    </row>
    <row r="177" spans="5:22" x14ac:dyDescent="0.25">
      <c r="E177">
        <f t="shared" ca="1" si="39"/>
        <v>0.70353186598955009</v>
      </c>
      <c r="F177">
        <f t="shared" ca="1" si="40"/>
        <v>0.34681436817655492</v>
      </c>
      <c r="G177">
        <f t="shared" ca="1" si="41"/>
        <v>0.40371773984669401</v>
      </c>
      <c r="H177">
        <f t="shared" ca="1" si="34"/>
        <v>0.42295645241897506</v>
      </c>
      <c r="I177">
        <f t="shared" ca="1" si="35"/>
        <v>0.29984043467854171</v>
      </c>
      <c r="J177">
        <v>0.33900000000000002</v>
      </c>
      <c r="K177">
        <v>0.311</v>
      </c>
      <c r="L177">
        <f t="shared" si="36"/>
        <v>0.35000000000000003</v>
      </c>
      <c r="M177">
        <f t="shared" ca="1" si="37"/>
        <v>0.92298042517550216</v>
      </c>
      <c r="N177">
        <f t="shared" ca="1" si="42"/>
        <v>7.7019574824497838E-2</v>
      </c>
      <c r="O177">
        <f t="shared" ca="1" si="43"/>
        <v>19497.58411279826</v>
      </c>
      <c r="P177">
        <f t="shared" ca="1" si="44"/>
        <v>0.727614472319003</v>
      </c>
      <c r="Q177">
        <f t="shared" ca="1" si="45"/>
        <v>0.272385527680997</v>
      </c>
      <c r="R177">
        <f t="shared" ca="1" si="46"/>
        <v>26777.830115300138</v>
      </c>
      <c r="S177">
        <f ca="1">(('Benefits Calculations'!$F$12-'Benefits Calculations'!$F$6)*'Sensitivity Analysis'!E177*'Sensitivity Analysis'!J177)+(('Benefits Calculations'!$F$18-'Benefits Calculations'!$F$6)*'Sensitivity Analysis'!K177*'Sensitivity Analysis'!F177)+(('Benefits Calculations'!$F$24-'Benefits Calculations'!$F$6)*'Sensitivity Analysis'!L177*'Sensitivity Analysis'!G177)</f>
        <v>228347.16099438228</v>
      </c>
      <c r="T177">
        <f ca="1">+'Sensitivity Analysis'!S177-'Sensitivity Analysis'!K177*('Sensitivity Analysis'!O177+'Sensitivity Analysis'!O177/(1+'Benefits Calculations'!$C$10))-'Sensitivity Analysis'!L177*('Sensitivity Analysis'!R177+'Sensitivity Analysis'!R177/(1+'Benefits Calculations'!$C$10)+'Sensitivity Analysis'!R177/(1+'Benefits Calculations'!$C$10)^2+'Sensitivity Analysis'!R177/(1+'Benefits Calculations'!$C$10)^3)</f>
        <v>180794.86174647082</v>
      </c>
      <c r="U177">
        <f t="shared" ca="1" si="38"/>
        <v>296814.87300454883</v>
      </c>
      <c r="V177">
        <f ca="1">+'Sensitivity Analysis'!S177*(1+'Sensitivity Analysis'!I177)-'Sensitivity Analysis'!K177*('Sensitivity Analysis'!O177+'Sensitivity Analysis'!O177/(1+'Benefits Calculations'!$C$10))-'Sensitivity Analysis'!L177*('Sensitivity Analysis'!R177+'Sensitivity Analysis'!R177/(1+'Benefits Calculations'!$C$10)+'Sensitivity Analysis'!R177/(1+'Benefits Calculations'!$C$10)^2+'Sensitivity Analysis'!R177/(1+'Benefits Calculations'!$C$10)^3)</f>
        <v>249262.57375663737</v>
      </c>
    </row>
    <row r="178" spans="5:22" x14ac:dyDescent="0.25">
      <c r="E178">
        <f t="shared" ca="1" si="39"/>
        <v>0.5048118033610115</v>
      </c>
      <c r="F178">
        <f t="shared" ca="1" si="40"/>
        <v>0.53907665100083857</v>
      </c>
      <c r="G178">
        <f t="shared" ca="1" si="41"/>
        <v>0.31562402181473104</v>
      </c>
      <c r="H178">
        <f t="shared" ca="1" si="34"/>
        <v>0.12041318871950402</v>
      </c>
      <c r="I178">
        <f t="shared" ca="1" si="35"/>
        <v>0.21828913771014369</v>
      </c>
      <c r="J178">
        <v>0.33900000000000002</v>
      </c>
      <c r="K178">
        <v>0.311</v>
      </c>
      <c r="L178">
        <f t="shared" si="36"/>
        <v>0.35000000000000003</v>
      </c>
      <c r="M178">
        <f t="shared" ca="1" si="37"/>
        <v>0.92499294682039745</v>
      </c>
      <c r="N178">
        <f t="shared" ca="1" si="42"/>
        <v>7.5007053179602545E-2</v>
      </c>
      <c r="O178">
        <f t="shared" ca="1" si="43"/>
        <v>19475.776428254172</v>
      </c>
      <c r="P178">
        <f t="shared" ca="1" si="44"/>
        <v>0.36590159832516977</v>
      </c>
      <c r="Q178">
        <f t="shared" ca="1" si="45"/>
        <v>0.63409840167483023</v>
      </c>
      <c r="R178">
        <f t="shared" ca="1" si="46"/>
        <v>32923.331844455366</v>
      </c>
      <c r="S178">
        <f ca="1">(('Benefits Calculations'!$F$12-'Benefits Calculations'!$F$6)*'Sensitivity Analysis'!E178*'Sensitivity Analysis'!J178)+(('Benefits Calculations'!$F$18-'Benefits Calculations'!$F$6)*'Sensitivity Analysis'!K178*'Sensitivity Analysis'!F178)+(('Benefits Calculations'!$F$24-'Benefits Calculations'!$F$6)*'Sensitivity Analysis'!L178*'Sensitivity Analysis'!G178)</f>
        <v>205823.15190503927</v>
      </c>
      <c r="T178">
        <f ca="1">+'Sensitivity Analysis'!S178-'Sensitivity Analysis'!K178*('Sensitivity Analysis'!O178+'Sensitivity Analysis'!O178/(1+'Benefits Calculations'!$C$10))-'Sensitivity Analysis'!L178*('Sensitivity Analysis'!R178+'Sensitivity Analysis'!R178/(1+'Benefits Calculations'!$C$10)+'Sensitivity Analysis'!R178/(1+'Benefits Calculations'!$C$10)^2+'Sensitivity Analysis'!R178/(1+'Benefits Calculations'!$C$10)^3)</f>
        <v>150107.14936355871</v>
      </c>
      <c r="U178">
        <f t="shared" ca="1" si="38"/>
        <v>250752.11025517419</v>
      </c>
      <c r="V178">
        <f ca="1">+'Sensitivity Analysis'!S178*(1+'Sensitivity Analysis'!I178)-'Sensitivity Analysis'!K178*('Sensitivity Analysis'!O178+'Sensitivity Analysis'!O178/(1+'Benefits Calculations'!$C$10))-'Sensitivity Analysis'!L178*('Sensitivity Analysis'!R178+'Sensitivity Analysis'!R178/(1+'Benefits Calculations'!$C$10)+'Sensitivity Analysis'!R178/(1+'Benefits Calculations'!$C$10)^2+'Sensitivity Analysis'!R178/(1+'Benefits Calculations'!$C$10)^3)</f>
        <v>195036.10771369364</v>
      </c>
    </row>
    <row r="179" spans="5:22" x14ac:dyDescent="0.25">
      <c r="E179">
        <f t="shared" ca="1" si="39"/>
        <v>0.44780542998878098</v>
      </c>
      <c r="F179">
        <f t="shared" ca="1" si="40"/>
        <v>0.66400917866316123</v>
      </c>
      <c r="G179">
        <f t="shared" ca="1" si="41"/>
        <v>0.33709165818951736</v>
      </c>
      <c r="H179">
        <f t="shared" ca="1" si="34"/>
        <v>0.47185512043308298</v>
      </c>
      <c r="I179">
        <f t="shared" ca="1" si="35"/>
        <v>0.30967086621690243</v>
      </c>
      <c r="J179">
        <v>0.33900000000000002</v>
      </c>
      <c r="K179">
        <v>0.311</v>
      </c>
      <c r="L179">
        <f t="shared" si="36"/>
        <v>0.35000000000000003</v>
      </c>
      <c r="M179">
        <f t="shared" ca="1" si="37"/>
        <v>0.93731111252071386</v>
      </c>
      <c r="N179">
        <f t="shared" ca="1" si="42"/>
        <v>6.2688887479286137E-2</v>
      </c>
      <c r="O179">
        <f t="shared" ca="1" si="43"/>
        <v>19342.296784725546</v>
      </c>
      <c r="P179">
        <f t="shared" ca="1" si="44"/>
        <v>0.68568362075401967</v>
      </c>
      <c r="Q179">
        <f t="shared" ca="1" si="45"/>
        <v>0.31431637924598033</v>
      </c>
      <c r="R179">
        <f t="shared" ca="1" si="46"/>
        <v>27490.235283389207</v>
      </c>
      <c r="S179">
        <f ca="1">(('Benefits Calculations'!$F$12-'Benefits Calculations'!$F$6)*'Sensitivity Analysis'!E179*'Sensitivity Analysis'!J179)+(('Benefits Calculations'!$F$18-'Benefits Calculations'!$F$6)*'Sensitivity Analysis'!K179*'Sensitivity Analysis'!F179)+(('Benefits Calculations'!$F$24-'Benefits Calculations'!$F$6)*'Sensitivity Analysis'!L179*'Sensitivity Analysis'!G179)</f>
        <v>221867.59094035259</v>
      </c>
      <c r="T179">
        <f ca="1">+'Sensitivity Analysis'!S179-'Sensitivity Analysis'!K179*('Sensitivity Analysis'!O179+'Sensitivity Analysis'!O179/(1+'Benefits Calculations'!$C$10))-'Sensitivity Analysis'!L179*('Sensitivity Analysis'!R179+'Sensitivity Analysis'!R179/(1+'Benefits Calculations'!$C$10)+'Sensitivity Analysis'!R179/(1+'Benefits Calculations'!$C$10)^2+'Sensitivity Analysis'!R179/(1+'Benefits Calculations'!$C$10)^3)</f>
        <v>173462.34022658595</v>
      </c>
      <c r="U179">
        <f t="shared" ca="1" si="38"/>
        <v>290573.5200123089</v>
      </c>
      <c r="V179">
        <f ca="1">+'Sensitivity Analysis'!S179*(1+'Sensitivity Analysis'!I179)-'Sensitivity Analysis'!K179*('Sensitivity Analysis'!O179+'Sensitivity Analysis'!O179/(1+'Benefits Calculations'!$C$10))-'Sensitivity Analysis'!L179*('Sensitivity Analysis'!R179+'Sensitivity Analysis'!R179/(1+'Benefits Calculations'!$C$10)+'Sensitivity Analysis'!R179/(1+'Benefits Calculations'!$C$10)^2+'Sensitivity Analysis'!R179/(1+'Benefits Calculations'!$C$10)^3)</f>
        <v>242168.26929854226</v>
      </c>
    </row>
    <row r="180" spans="5:22" x14ac:dyDescent="0.25">
      <c r="E180">
        <f t="shared" ca="1" si="39"/>
        <v>0.82981829803177276</v>
      </c>
      <c r="F180">
        <f t="shared" ca="1" si="40"/>
        <v>0.41371810306413592</v>
      </c>
      <c r="G180">
        <f t="shared" ca="1" si="41"/>
        <v>0.20616734360554728</v>
      </c>
      <c r="H180">
        <f t="shared" ca="1" si="34"/>
        <v>0.30681544434342944</v>
      </c>
      <c r="I180">
        <f t="shared" ca="1" si="35"/>
        <v>0.27391301568338933</v>
      </c>
      <c r="J180">
        <v>0.33900000000000002</v>
      </c>
      <c r="K180">
        <v>0.311</v>
      </c>
      <c r="L180">
        <f t="shared" si="36"/>
        <v>0.35000000000000003</v>
      </c>
      <c r="M180">
        <f t="shared" ca="1" si="37"/>
        <v>0.93154515438774377</v>
      </c>
      <c r="N180">
        <f t="shared" ca="1" si="42"/>
        <v>6.8454845612256232E-2</v>
      </c>
      <c r="O180">
        <f t="shared" ca="1" si="43"/>
        <v>19404.776707054411</v>
      </c>
      <c r="P180">
        <f t="shared" ca="1" si="44"/>
        <v>0.51992090822703418</v>
      </c>
      <c r="Q180">
        <f t="shared" ca="1" si="45"/>
        <v>0.48007909177296582</v>
      </c>
      <c r="R180">
        <f t="shared" ca="1" si="46"/>
        <v>30306.543769222691</v>
      </c>
      <c r="S180">
        <f ca="1">(('Benefits Calculations'!$F$12-'Benefits Calculations'!$F$6)*'Sensitivity Analysis'!E180*'Sensitivity Analysis'!J180)+(('Benefits Calculations'!$F$18-'Benefits Calculations'!$F$6)*'Sensitivity Analysis'!K180*'Sensitivity Analysis'!F180)+(('Benefits Calculations'!$F$24-'Benefits Calculations'!$F$6)*'Sensitivity Analysis'!L180*'Sensitivity Analysis'!G180)</f>
        <v>187121.10339603495</v>
      </c>
      <c r="T180">
        <f ca="1">+'Sensitivity Analysis'!S180-'Sensitivity Analysis'!K180*('Sensitivity Analysis'!O180+'Sensitivity Analysis'!O180/(1+'Benefits Calculations'!$C$10))-'Sensitivity Analysis'!L180*('Sensitivity Analysis'!R180+'Sensitivity Analysis'!R180/(1+'Benefits Calculations'!$C$10)+'Sensitivity Analysis'!R180/(1+'Benefits Calculations'!$C$10)^2+'Sensitivity Analysis'!R180/(1+'Benefits Calculations'!$C$10)^3)</f>
        <v>134930.3433948961</v>
      </c>
      <c r="U180">
        <f t="shared" ca="1" si="38"/>
        <v>238376.00912524617</v>
      </c>
      <c r="V180">
        <f ca="1">+'Sensitivity Analysis'!S180*(1+'Sensitivity Analysis'!I180)-'Sensitivity Analysis'!K180*('Sensitivity Analysis'!O180+'Sensitivity Analysis'!O180/(1+'Benefits Calculations'!$C$10))-'Sensitivity Analysis'!L180*('Sensitivity Analysis'!R180+'Sensitivity Analysis'!R180/(1+'Benefits Calculations'!$C$10)+'Sensitivity Analysis'!R180/(1+'Benefits Calculations'!$C$10)^2+'Sensitivity Analysis'!R180/(1+'Benefits Calculations'!$C$10)^3)</f>
        <v>186185.24912410733</v>
      </c>
    </row>
    <row r="181" spans="5:22" x14ac:dyDescent="0.25">
      <c r="E181">
        <f t="shared" ca="1" si="39"/>
        <v>0.4586428979863611</v>
      </c>
      <c r="F181">
        <f t="shared" ca="1" si="40"/>
        <v>0.55699728424307426</v>
      </c>
      <c r="G181">
        <f t="shared" ca="1" si="41"/>
        <v>0.509559564244497</v>
      </c>
      <c r="H181">
        <f t="shared" ca="1" si="34"/>
        <v>0.47162068409401015</v>
      </c>
      <c r="I181">
        <f t="shared" ca="1" si="35"/>
        <v>0.30962498461176535</v>
      </c>
      <c r="J181">
        <v>0.33900000000000002</v>
      </c>
      <c r="K181">
        <v>0.311</v>
      </c>
      <c r="L181">
        <f t="shared" si="36"/>
        <v>0.35000000000000003</v>
      </c>
      <c r="M181">
        <f t="shared" ca="1" si="37"/>
        <v>0.92295704301846948</v>
      </c>
      <c r="N181">
        <f t="shared" ca="1" si="42"/>
        <v>7.7042956981530519E-2</v>
      </c>
      <c r="O181">
        <f t="shared" ca="1" si="43"/>
        <v>19497.837481851864</v>
      </c>
      <c r="P181">
        <f t="shared" ca="1" si="44"/>
        <v>0.48571200059102493</v>
      </c>
      <c r="Q181">
        <f t="shared" ca="1" si="45"/>
        <v>0.51428799940897507</v>
      </c>
      <c r="R181">
        <f t="shared" ca="1" si="46"/>
        <v>30887.753109958488</v>
      </c>
      <c r="S181">
        <f ca="1">(('Benefits Calculations'!$F$12-'Benefits Calculations'!$F$6)*'Sensitivity Analysis'!E181*'Sensitivity Analysis'!J181)+(('Benefits Calculations'!$F$18-'Benefits Calculations'!$F$6)*'Sensitivity Analysis'!K181*'Sensitivity Analysis'!F181)+(('Benefits Calculations'!$F$24-'Benefits Calculations'!$F$6)*'Sensitivity Analysis'!L181*'Sensitivity Analysis'!G181)</f>
        <v>263168.18766034313</v>
      </c>
      <c r="T181">
        <f ca="1">+'Sensitivity Analysis'!S181-'Sensitivity Analysis'!K181*('Sensitivity Analysis'!O181+'Sensitivity Analysis'!O181/(1+'Benefits Calculations'!$C$10))-'Sensitivity Analysis'!L181*('Sensitivity Analysis'!R181+'Sensitivity Analysis'!R181/(1+'Benefits Calculations'!$C$10)+'Sensitivity Analysis'!R181/(1+'Benefits Calculations'!$C$10)^2+'Sensitivity Analysis'!R181/(1+'Benefits Calculations'!$C$10)^3)</f>
        <v>210147.18114571922</v>
      </c>
      <c r="U181">
        <f t="shared" ca="1" si="38"/>
        <v>344651.63371498307</v>
      </c>
      <c r="V181">
        <f ca="1">+'Sensitivity Analysis'!S181*(1+'Sensitivity Analysis'!I181)-'Sensitivity Analysis'!K181*('Sensitivity Analysis'!O181+'Sensitivity Analysis'!O181/(1+'Benefits Calculations'!$C$10))-'Sensitivity Analysis'!L181*('Sensitivity Analysis'!R181+'Sensitivity Analysis'!R181/(1+'Benefits Calculations'!$C$10)+'Sensitivity Analysis'!R181/(1+'Benefits Calculations'!$C$10)^2+'Sensitivity Analysis'!R181/(1+'Benefits Calculations'!$C$10)^3)</f>
        <v>291630.62720035913</v>
      </c>
    </row>
    <row r="182" spans="5:22" x14ac:dyDescent="0.25">
      <c r="E182">
        <f t="shared" ca="1" si="39"/>
        <v>0.25228192296523766</v>
      </c>
      <c r="F182">
        <f t="shared" ca="1" si="40"/>
        <v>0.57855108561329283</v>
      </c>
      <c r="G182">
        <f t="shared" ca="1" si="41"/>
        <v>0.45344658125242904</v>
      </c>
      <c r="H182">
        <f t="shared" ca="1" si="34"/>
        <v>0.8613764079822821</v>
      </c>
      <c r="I182">
        <f t="shared" ca="1" si="35"/>
        <v>0.3747816632077059</v>
      </c>
      <c r="J182">
        <v>0.33900000000000002</v>
      </c>
      <c r="K182">
        <v>0.311</v>
      </c>
      <c r="L182">
        <f t="shared" si="36"/>
        <v>0.35000000000000003</v>
      </c>
      <c r="M182">
        <f t="shared" ca="1" si="37"/>
        <v>0.92462961622718609</v>
      </c>
      <c r="N182">
        <f t="shared" ca="1" si="42"/>
        <v>7.5370383772813909E-2</v>
      </c>
      <c r="O182">
        <f t="shared" ca="1" si="43"/>
        <v>19479.713478562211</v>
      </c>
      <c r="P182">
        <f t="shared" ca="1" si="44"/>
        <v>0.65075366047793337</v>
      </c>
      <c r="Q182">
        <f t="shared" ca="1" si="45"/>
        <v>0.34924633952206663</v>
      </c>
      <c r="R182">
        <f t="shared" ca="1" si="46"/>
        <v>28083.69530847991</v>
      </c>
      <c r="S182">
        <f ca="1">(('Benefits Calculations'!$F$12-'Benefits Calculations'!$F$6)*'Sensitivity Analysis'!E182*'Sensitivity Analysis'!J182)+(('Benefits Calculations'!$F$18-'Benefits Calculations'!$F$6)*'Sensitivity Analysis'!K182*'Sensitivity Analysis'!F182)+(('Benefits Calculations'!$F$24-'Benefits Calculations'!$F$6)*'Sensitivity Analysis'!L182*'Sensitivity Analysis'!G182)</f>
        <v>229738.6720807385</v>
      </c>
      <c r="T182">
        <f ca="1">+'Sensitivity Analysis'!S182-'Sensitivity Analysis'!K182*('Sensitivity Analysis'!O182+'Sensitivity Analysis'!O182/(1+'Benefits Calculations'!$C$10))-'Sensitivity Analysis'!L182*('Sensitivity Analysis'!R182+'Sensitivity Analysis'!R182/(1+'Benefits Calculations'!$C$10)+'Sensitivity Analysis'!R182/(1+'Benefits Calculations'!$C$10)^2+'Sensitivity Analysis'!R182/(1+'Benefits Calculations'!$C$10)^3)</f>
        <v>180459.75152983385</v>
      </c>
      <c r="U182">
        <f t="shared" ca="1" si="38"/>
        <v>315840.51370628743</v>
      </c>
      <c r="V182">
        <f ca="1">+'Sensitivity Analysis'!S182*(1+'Sensitivity Analysis'!I182)-'Sensitivity Analysis'!K182*('Sensitivity Analysis'!O182+'Sensitivity Analysis'!O182/(1+'Benefits Calculations'!$C$10))-'Sensitivity Analysis'!L182*('Sensitivity Analysis'!R182+'Sensitivity Analysis'!R182/(1+'Benefits Calculations'!$C$10)+'Sensitivity Analysis'!R182/(1+'Benefits Calculations'!$C$10)^2+'Sensitivity Analysis'!R182/(1+'Benefits Calculations'!$C$10)^3)</f>
        <v>266561.59315538278</v>
      </c>
    </row>
    <row r="183" spans="5:22" x14ac:dyDescent="0.25">
      <c r="E183">
        <f t="shared" ca="1" si="39"/>
        <v>0.67054719926777562</v>
      </c>
      <c r="F183">
        <f t="shared" ca="1" si="40"/>
        <v>0.38948607935487456</v>
      </c>
      <c r="G183">
        <f t="shared" ca="1" si="41"/>
        <v>0.29533136222900325</v>
      </c>
      <c r="H183">
        <f t="shared" ca="1" si="34"/>
        <v>0.19420930768405442</v>
      </c>
      <c r="I183">
        <f t="shared" ca="1" si="35"/>
        <v>0.24347564185462356</v>
      </c>
      <c r="J183">
        <v>0.33900000000000002</v>
      </c>
      <c r="K183">
        <v>0.311</v>
      </c>
      <c r="L183">
        <f t="shared" si="36"/>
        <v>0.35000000000000003</v>
      </c>
      <c r="M183">
        <f t="shared" ca="1" si="37"/>
        <v>0.94714724657625526</v>
      </c>
      <c r="N183">
        <f t="shared" ca="1" si="42"/>
        <v>5.2852753423744736E-2</v>
      </c>
      <c r="O183">
        <f t="shared" ca="1" si="43"/>
        <v>19235.712436099697</v>
      </c>
      <c r="P183">
        <f t="shared" ca="1" si="44"/>
        <v>0.79605248204052481</v>
      </c>
      <c r="Q183">
        <f t="shared" ca="1" si="45"/>
        <v>0.20394751795947519</v>
      </c>
      <c r="R183">
        <f t="shared" ca="1" si="46"/>
        <v>25615.068330131486</v>
      </c>
      <c r="S183">
        <f ca="1">(('Benefits Calculations'!$F$12-'Benefits Calculations'!$F$6)*'Sensitivity Analysis'!E183*'Sensitivity Analysis'!J183)+(('Benefits Calculations'!$F$18-'Benefits Calculations'!$F$6)*'Sensitivity Analysis'!K183*'Sensitivity Analysis'!F183)+(('Benefits Calculations'!$F$24-'Benefits Calculations'!$F$6)*'Sensitivity Analysis'!L183*'Sensitivity Analysis'!G183)</f>
        <v>197131.34833841183</v>
      </c>
      <c r="T183">
        <f ca="1">+'Sensitivity Analysis'!S183-'Sensitivity Analysis'!K183*('Sensitivity Analysis'!O183+'Sensitivity Analysis'!O183/(1+'Benefits Calculations'!$C$10))-'Sensitivity Analysis'!L183*('Sensitivity Analysis'!R183+'Sensitivity Analysis'!R183/(1+'Benefits Calculations'!$C$10)+'Sensitivity Analysis'!R183/(1+'Benefits Calculations'!$C$10)^2+'Sensitivity Analysis'!R183/(1+'Benefits Calculations'!$C$10)^3)</f>
        <v>151286.3185638912</v>
      </c>
      <c r="U183">
        <f t="shared" ca="1" si="38"/>
        <v>245128.02990477404</v>
      </c>
      <c r="V183">
        <f ca="1">+'Sensitivity Analysis'!S183*(1+'Sensitivity Analysis'!I183)-'Sensitivity Analysis'!K183*('Sensitivity Analysis'!O183+'Sensitivity Analysis'!O183/(1+'Benefits Calculations'!$C$10))-'Sensitivity Analysis'!L183*('Sensitivity Analysis'!R183+'Sensitivity Analysis'!R183/(1+'Benefits Calculations'!$C$10)+'Sensitivity Analysis'!R183/(1+'Benefits Calculations'!$C$10)^2+'Sensitivity Analysis'!R183/(1+'Benefits Calculations'!$C$10)^3)</f>
        <v>199283.00013025341</v>
      </c>
    </row>
    <row r="184" spans="5:22" x14ac:dyDescent="0.25">
      <c r="E184">
        <f t="shared" ca="1" si="39"/>
        <v>0.54384601238794661</v>
      </c>
      <c r="F184">
        <f t="shared" ca="1" si="40"/>
        <v>0.51223894763150635</v>
      </c>
      <c r="G184">
        <f t="shared" ca="1" si="41"/>
        <v>0.26279086482578362</v>
      </c>
      <c r="H184">
        <f t="shared" ca="1" si="34"/>
        <v>0.63388604093265755</v>
      </c>
      <c r="I184">
        <f t="shared" ca="1" si="35"/>
        <v>0.33904231733096102</v>
      </c>
      <c r="J184">
        <v>0.33900000000000002</v>
      </c>
      <c r="K184">
        <v>0.311</v>
      </c>
      <c r="L184">
        <f t="shared" si="36"/>
        <v>0.35000000000000003</v>
      </c>
      <c r="M184">
        <f t="shared" ca="1" si="37"/>
        <v>0.94896288955345776</v>
      </c>
      <c r="N184">
        <f t="shared" ca="1" si="42"/>
        <v>5.1037110446542244E-2</v>
      </c>
      <c r="O184">
        <f t="shared" ca="1" si="43"/>
        <v>19216.038128798733</v>
      </c>
      <c r="P184">
        <f t="shared" ca="1" si="44"/>
        <v>0.63868552330915573</v>
      </c>
      <c r="Q184">
        <f t="shared" ca="1" si="45"/>
        <v>0.36131447669084427</v>
      </c>
      <c r="R184">
        <f t="shared" ca="1" si="46"/>
        <v>28288.732958977445</v>
      </c>
      <c r="S184">
        <f ca="1">(('Benefits Calculations'!$F$12-'Benefits Calculations'!$F$6)*'Sensitivity Analysis'!E184*'Sensitivity Analysis'!J184)+(('Benefits Calculations'!$F$18-'Benefits Calculations'!$F$6)*'Sensitivity Analysis'!K184*'Sensitivity Analysis'!F184)+(('Benefits Calculations'!$F$24-'Benefits Calculations'!$F$6)*'Sensitivity Analysis'!L184*'Sensitivity Analysis'!G184)</f>
        <v>190031.74439693545</v>
      </c>
      <c r="T184">
        <f ca="1">+'Sensitivity Analysis'!S184-'Sensitivity Analysis'!K184*('Sensitivity Analysis'!O184+'Sensitivity Analysis'!O184/(1+'Benefits Calculations'!$C$10))-'Sensitivity Analysis'!L184*('Sensitivity Analysis'!R184+'Sensitivity Analysis'!R184/(1+'Benefits Calculations'!$C$10)+'Sensitivity Analysis'!R184/(1+'Benefits Calculations'!$C$10)^2+'Sensitivity Analysis'!R184/(1+'Benefits Calculations'!$C$10)^3)</f>
        <v>140641.23931401846</v>
      </c>
      <c r="U184">
        <f t="shared" ca="1" si="38"/>
        <v>254460.54738371732</v>
      </c>
      <c r="V184">
        <f ca="1">+'Sensitivity Analysis'!S184*(1+'Sensitivity Analysis'!I184)-'Sensitivity Analysis'!K184*('Sensitivity Analysis'!O184+'Sensitivity Analysis'!O184/(1+'Benefits Calculations'!$C$10))-'Sensitivity Analysis'!L184*('Sensitivity Analysis'!R184+'Sensitivity Analysis'!R184/(1+'Benefits Calculations'!$C$10)+'Sensitivity Analysis'!R184/(1+'Benefits Calculations'!$C$10)^2+'Sensitivity Analysis'!R184/(1+'Benefits Calculations'!$C$10)^3)</f>
        <v>205070.04230080033</v>
      </c>
    </row>
    <row r="185" spans="5:22" x14ac:dyDescent="0.25">
      <c r="E185">
        <f t="shared" ca="1" si="39"/>
        <v>0.45917956587247155</v>
      </c>
      <c r="F185">
        <f t="shared" ca="1" si="40"/>
        <v>0.48851170278917405</v>
      </c>
      <c r="G185">
        <f t="shared" ca="1" si="41"/>
        <v>0.46947498602278875</v>
      </c>
      <c r="H185">
        <f t="shared" ca="1" si="34"/>
        <v>0.9600679425307671</v>
      </c>
      <c r="I185">
        <f t="shared" ca="1" si="35"/>
        <v>0.39573072214359922</v>
      </c>
      <c r="J185">
        <v>0.33900000000000002</v>
      </c>
      <c r="K185">
        <v>0.311</v>
      </c>
      <c r="L185">
        <f t="shared" si="36"/>
        <v>0.35000000000000003</v>
      </c>
      <c r="M185">
        <f t="shared" ca="1" si="37"/>
        <v>0.94243861637414883</v>
      </c>
      <c r="N185">
        <f t="shared" ca="1" si="42"/>
        <v>5.756138362585117E-2</v>
      </c>
      <c r="O185">
        <f t="shared" ca="1" si="43"/>
        <v>19286.735152969723</v>
      </c>
      <c r="P185">
        <f t="shared" ca="1" si="44"/>
        <v>0.52328966405592803</v>
      </c>
      <c r="Q185">
        <f t="shared" ca="1" si="45"/>
        <v>0.47671033594407197</v>
      </c>
      <c r="R185">
        <f t="shared" ca="1" si="46"/>
        <v>30249.308607689782</v>
      </c>
      <c r="S185">
        <f ca="1">(('Benefits Calculations'!$F$12-'Benefits Calculations'!$F$6)*'Sensitivity Analysis'!E185*'Sensitivity Analysis'!J185)+(('Benefits Calculations'!$F$18-'Benefits Calculations'!$F$6)*'Sensitivity Analysis'!K185*'Sensitivity Analysis'!F185)+(('Benefits Calculations'!$F$24-'Benefits Calculations'!$F$6)*'Sensitivity Analysis'!L185*'Sensitivity Analysis'!G185)</f>
        <v>242902.24439129452</v>
      </c>
      <c r="T185">
        <f ca="1">+'Sensitivity Analysis'!S185-'Sensitivity Analysis'!K185*('Sensitivity Analysis'!O185+'Sensitivity Analysis'!O185/(1+'Benefits Calculations'!$C$10))-'Sensitivity Analysis'!L185*('Sensitivity Analysis'!R185+'Sensitivity Analysis'!R185/(1+'Benefits Calculations'!$C$10)+'Sensitivity Analysis'!R185/(1+'Benefits Calculations'!$C$10)^2+'Sensitivity Analysis'!R185/(1+'Benefits Calculations'!$C$10)^3)</f>
        <v>190859.82036194898</v>
      </c>
      <c r="U185">
        <f t="shared" ca="1" si="38"/>
        <v>339026.12497456255</v>
      </c>
      <c r="V185">
        <f ca="1">+'Sensitivity Analysis'!S185*(1+'Sensitivity Analysis'!I185)-'Sensitivity Analysis'!K185*('Sensitivity Analysis'!O185+'Sensitivity Analysis'!O185/(1+'Benefits Calculations'!$C$10))-'Sensitivity Analysis'!L185*('Sensitivity Analysis'!R185+'Sensitivity Analysis'!R185/(1+'Benefits Calculations'!$C$10)+'Sensitivity Analysis'!R185/(1+'Benefits Calculations'!$C$10)^2+'Sensitivity Analysis'!R185/(1+'Benefits Calculations'!$C$10)^3)</f>
        <v>286983.70094521705</v>
      </c>
    </row>
    <row r="186" spans="5:22" x14ac:dyDescent="0.25">
      <c r="E186">
        <f t="shared" ca="1" si="39"/>
        <v>0.51884853135146691</v>
      </c>
      <c r="F186">
        <f t="shared" ca="1" si="40"/>
        <v>0.4613405592345452</v>
      </c>
      <c r="G186">
        <f t="shared" ca="1" si="41"/>
        <v>0.47807232730562998</v>
      </c>
      <c r="H186">
        <f t="shared" ca="1" si="34"/>
        <v>6.2155118990862457E-2</v>
      </c>
      <c r="I186">
        <f t="shared" ca="1" si="35"/>
        <v>0.19202433308183367</v>
      </c>
      <c r="J186">
        <v>0.33900000000000002</v>
      </c>
      <c r="K186">
        <v>0.311</v>
      </c>
      <c r="L186">
        <f t="shared" si="36"/>
        <v>0.35000000000000003</v>
      </c>
      <c r="M186">
        <f t="shared" ca="1" si="37"/>
        <v>0.92326908780748296</v>
      </c>
      <c r="N186">
        <f t="shared" ca="1" si="42"/>
        <v>7.6730912192517042E-2</v>
      </c>
      <c r="O186">
        <f t="shared" ca="1" si="43"/>
        <v>19494.456164518113</v>
      </c>
      <c r="P186">
        <f t="shared" ca="1" si="44"/>
        <v>0.39111513616248539</v>
      </c>
      <c r="Q186">
        <f t="shared" ca="1" si="45"/>
        <v>0.60888486383751461</v>
      </c>
      <c r="R186">
        <f t="shared" ca="1" si="46"/>
        <v>32494.953836599372</v>
      </c>
      <c r="S186">
        <f ca="1">(('Benefits Calculations'!$F$12-'Benefits Calculations'!$F$6)*'Sensitivity Analysis'!E186*'Sensitivity Analysis'!J186)+(('Benefits Calculations'!$F$18-'Benefits Calculations'!$F$6)*'Sensitivity Analysis'!K186*'Sensitivity Analysis'!F186)+(('Benefits Calculations'!$F$24-'Benefits Calculations'!$F$6)*'Sensitivity Analysis'!L186*'Sensitivity Analysis'!G186)</f>
        <v>247775.71583029354</v>
      </c>
      <c r="T186">
        <f ca="1">+'Sensitivity Analysis'!S186-'Sensitivity Analysis'!K186*('Sensitivity Analysis'!O186+'Sensitivity Analysis'!O186/(1+'Benefits Calculations'!$C$10))-'Sensitivity Analysis'!L186*('Sensitivity Analysis'!R186+'Sensitivity Analysis'!R186/(1+'Benefits Calculations'!$C$10)+'Sensitivity Analysis'!R186/(1+'Benefits Calculations'!$C$10)^2+'Sensitivity Analysis'!R186/(1+'Benefits Calculations'!$C$10)^3)</f>
        <v>192618.27913269494</v>
      </c>
      <c r="U186">
        <f t="shared" ca="1" si="38"/>
        <v>295354.68241647957</v>
      </c>
      <c r="V186">
        <f ca="1">+'Sensitivity Analysis'!S186*(1+'Sensitivity Analysis'!I186)-'Sensitivity Analysis'!K186*('Sensitivity Analysis'!O186+'Sensitivity Analysis'!O186/(1+'Benefits Calculations'!$C$10))-'Sensitivity Analysis'!L186*('Sensitivity Analysis'!R186+'Sensitivity Analysis'!R186/(1+'Benefits Calculations'!$C$10)+'Sensitivity Analysis'!R186/(1+'Benefits Calculations'!$C$10)^2+'Sensitivity Analysis'!R186/(1+'Benefits Calculations'!$C$10)^3)</f>
        <v>240197.24571888096</v>
      </c>
    </row>
    <row r="187" spans="5:22" x14ac:dyDescent="0.25">
      <c r="E187">
        <f t="shared" ca="1" si="39"/>
        <v>0.3886165861977835</v>
      </c>
      <c r="F187">
        <f t="shared" ca="1" si="40"/>
        <v>0.55581333494571872</v>
      </c>
      <c r="G187">
        <f t="shared" ca="1" si="41"/>
        <v>0.55979701380033253</v>
      </c>
      <c r="H187">
        <f t="shared" ca="1" si="34"/>
        <v>0.75138362518786161</v>
      </c>
      <c r="I187">
        <f t="shared" ca="1" si="35"/>
        <v>0.35803701746815397</v>
      </c>
      <c r="J187">
        <v>0.33900000000000002</v>
      </c>
      <c r="K187">
        <v>0.311</v>
      </c>
      <c r="L187">
        <f t="shared" si="36"/>
        <v>0.35000000000000003</v>
      </c>
      <c r="M187">
        <f t="shared" ca="1" si="37"/>
        <v>0.93313838097848545</v>
      </c>
      <c r="N187">
        <f t="shared" ca="1" si="42"/>
        <v>6.6861619021514551E-2</v>
      </c>
      <c r="O187">
        <f t="shared" ca="1" si="43"/>
        <v>19387.512503717135</v>
      </c>
      <c r="P187">
        <f t="shared" ca="1" si="44"/>
        <v>0.67770542922609189</v>
      </c>
      <c r="Q187">
        <f t="shared" ca="1" si="45"/>
        <v>0.32229457077390811</v>
      </c>
      <c r="R187">
        <f t="shared" ca="1" si="46"/>
        <v>27625.784757448699</v>
      </c>
      <c r="S187">
        <f ca="1">(('Benefits Calculations'!$F$12-'Benefits Calculations'!$F$6)*'Sensitivity Analysis'!E187*'Sensitivity Analysis'!J187)+(('Benefits Calculations'!$F$18-'Benefits Calculations'!$F$6)*'Sensitivity Analysis'!K187*'Sensitivity Analysis'!F187)+(('Benefits Calculations'!$F$24-'Benefits Calculations'!$F$6)*'Sensitivity Analysis'!L187*'Sensitivity Analysis'!G187)</f>
        <v>272061.77182904555</v>
      </c>
      <c r="T187">
        <f ca="1">+'Sensitivity Analysis'!S187-'Sensitivity Analysis'!K187*('Sensitivity Analysis'!O187+'Sensitivity Analysis'!O187/(1+'Benefits Calculations'!$C$10))-'Sensitivity Analysis'!L187*('Sensitivity Analysis'!R187+'Sensitivity Analysis'!R187/(1+'Benefits Calculations'!$C$10)+'Sensitivity Analysis'!R187/(1+'Benefits Calculations'!$C$10)^2+'Sensitivity Analysis'!R187/(1+'Benefits Calculations'!$C$10)^3)</f>
        <v>223448.51400496776</v>
      </c>
      <c r="U187">
        <f t="shared" ca="1" si="38"/>
        <v>369469.95718181843</v>
      </c>
      <c r="V187">
        <f ca="1">+'Sensitivity Analysis'!S187*(1+'Sensitivity Analysis'!I187)-'Sensitivity Analysis'!K187*('Sensitivity Analysis'!O187+'Sensitivity Analysis'!O187/(1+'Benefits Calculations'!$C$10))-'Sensitivity Analysis'!L187*('Sensitivity Analysis'!R187+'Sensitivity Analysis'!R187/(1+'Benefits Calculations'!$C$10)+'Sensitivity Analysis'!R187/(1+'Benefits Calculations'!$C$10)^2+'Sensitivity Analysis'!R187/(1+'Benefits Calculations'!$C$10)^3)</f>
        <v>320856.69935774064</v>
      </c>
    </row>
    <row r="188" spans="5:22" x14ac:dyDescent="0.25">
      <c r="E188">
        <f t="shared" ca="1" si="39"/>
        <v>0.67666810762650365</v>
      </c>
      <c r="F188">
        <f t="shared" ca="1" si="40"/>
        <v>0.52805714624656286</v>
      </c>
      <c r="G188">
        <f t="shared" ca="1" si="41"/>
        <v>0.31816723334459396</v>
      </c>
      <c r="H188">
        <f t="shared" ca="1" si="34"/>
        <v>0.97895281223633202</v>
      </c>
      <c r="I188">
        <f t="shared" ca="1" si="35"/>
        <v>0.40238052158791004</v>
      </c>
      <c r="J188">
        <v>0.33900000000000002</v>
      </c>
      <c r="K188">
        <v>0.311</v>
      </c>
      <c r="L188">
        <f t="shared" si="36"/>
        <v>0.35000000000000003</v>
      </c>
      <c r="M188">
        <f t="shared" ca="1" si="37"/>
        <v>0.94911061133218377</v>
      </c>
      <c r="N188">
        <f t="shared" ca="1" si="42"/>
        <v>5.0889388667816227E-2</v>
      </c>
      <c r="O188">
        <f t="shared" ca="1" si="43"/>
        <v>19214.437415604458</v>
      </c>
      <c r="P188">
        <f t="shared" ca="1" si="44"/>
        <v>0.56072144372043864</v>
      </c>
      <c r="Q188">
        <f t="shared" ca="1" si="45"/>
        <v>0.43927855627956136</v>
      </c>
      <c r="R188">
        <f t="shared" ca="1" si="46"/>
        <v>29613.342671189748</v>
      </c>
      <c r="S188">
        <f ca="1">(('Benefits Calculations'!$F$12-'Benefits Calculations'!$F$6)*'Sensitivity Analysis'!E188*'Sensitivity Analysis'!J188)+(('Benefits Calculations'!$F$18-'Benefits Calculations'!$F$6)*'Sensitivity Analysis'!K188*'Sensitivity Analysis'!F188)+(('Benefits Calculations'!$F$24-'Benefits Calculations'!$F$6)*'Sensitivity Analysis'!L188*'Sensitivity Analysis'!G188)</f>
        <v>220932.22624697583</v>
      </c>
      <c r="T188">
        <f ca="1">+'Sensitivity Analysis'!S188-'Sensitivity Analysis'!K188*('Sensitivity Analysis'!O188+'Sensitivity Analysis'!O188/(1+'Benefits Calculations'!$C$10))-'Sensitivity Analysis'!L188*('Sensitivity Analysis'!R188+'Sensitivity Analysis'!R188/(1+'Benefits Calculations'!$C$10)+'Sensitivity Analysis'!R188/(1+'Benefits Calculations'!$C$10)^2+'Sensitivity Analysis'!R188/(1+'Benefits Calculations'!$C$10)^3)</f>
        <v>169780.2101295836</v>
      </c>
      <c r="U188">
        <f t="shared" ca="1" si="38"/>
        <v>309831.05067981215</v>
      </c>
      <c r="V188">
        <f ca="1">+'Sensitivity Analysis'!S188*(1+'Sensitivity Analysis'!I188)-'Sensitivity Analysis'!K188*('Sensitivity Analysis'!O188+'Sensitivity Analysis'!O188/(1+'Benefits Calculations'!$C$10))-'Sensitivity Analysis'!L188*('Sensitivity Analysis'!R188+'Sensitivity Analysis'!R188/(1+'Benefits Calculations'!$C$10)+'Sensitivity Analysis'!R188/(1+'Benefits Calculations'!$C$10)^2+'Sensitivity Analysis'!R188/(1+'Benefits Calculations'!$C$10)^3)</f>
        <v>258679.03456241993</v>
      </c>
    </row>
    <row r="189" spans="5:22" x14ac:dyDescent="0.25">
      <c r="E189">
        <f t="shared" ca="1" si="39"/>
        <v>0.62496138749221153</v>
      </c>
      <c r="F189">
        <f t="shared" ca="1" si="40"/>
        <v>0.50270406168515835</v>
      </c>
      <c r="G189">
        <f t="shared" ca="1" si="41"/>
        <v>0.44336087694896786</v>
      </c>
      <c r="H189">
        <f t="shared" ca="1" si="34"/>
        <v>0.75717383934346849</v>
      </c>
      <c r="I189">
        <f t="shared" ca="1" si="35"/>
        <v>0.35893319396474965</v>
      </c>
      <c r="J189">
        <v>0.33900000000000002</v>
      </c>
      <c r="K189">
        <v>0.311</v>
      </c>
      <c r="L189">
        <f t="shared" si="36"/>
        <v>0.35000000000000003</v>
      </c>
      <c r="M189">
        <f t="shared" ca="1" si="37"/>
        <v>0.94787447849638407</v>
      </c>
      <c r="N189">
        <f t="shared" ca="1" si="42"/>
        <v>5.2125521503615935E-2</v>
      </c>
      <c r="O189">
        <f t="shared" ca="1" si="43"/>
        <v>19227.832151013183</v>
      </c>
      <c r="P189">
        <f t="shared" ca="1" si="44"/>
        <v>0.69353862657513976</v>
      </c>
      <c r="Q189">
        <f t="shared" ca="1" si="45"/>
        <v>0.30646137342486024</v>
      </c>
      <c r="R189">
        <f t="shared" ca="1" si="46"/>
        <v>27356.778734488376</v>
      </c>
      <c r="S189">
        <f ca="1">(('Benefits Calculations'!$F$12-'Benefits Calculations'!$F$6)*'Sensitivity Analysis'!E189*'Sensitivity Analysis'!J189)+(('Benefits Calculations'!$F$18-'Benefits Calculations'!$F$6)*'Sensitivity Analysis'!K189*'Sensitivity Analysis'!F189)+(('Benefits Calculations'!$F$24-'Benefits Calculations'!$F$6)*'Sensitivity Analysis'!L189*'Sensitivity Analysis'!G189)</f>
        <v>251631.46507081034</v>
      </c>
      <c r="T189">
        <f ca="1">+'Sensitivity Analysis'!S189-'Sensitivity Analysis'!K189*('Sensitivity Analysis'!O189+'Sensitivity Analysis'!O189/(1+'Benefits Calculations'!$C$10))-'Sensitivity Analysis'!L189*('Sensitivity Analysis'!R189+'Sensitivity Analysis'!R189/(1+'Benefits Calculations'!$C$10)+'Sensitivity Analysis'!R189/(1+'Benefits Calculations'!$C$10)^2+'Sensitivity Analysis'!R189/(1+'Benefits Calculations'!$C$10)^3)</f>
        <v>203473.78121824274</v>
      </c>
      <c r="U189">
        <f t="shared" ca="1" si="38"/>
        <v>341950.35053070559</v>
      </c>
      <c r="V189">
        <f ca="1">+'Sensitivity Analysis'!S189*(1+'Sensitivity Analysis'!I189)-'Sensitivity Analysis'!K189*('Sensitivity Analysis'!O189+'Sensitivity Analysis'!O189/(1+'Benefits Calculations'!$C$10))-'Sensitivity Analysis'!L189*('Sensitivity Analysis'!R189+'Sensitivity Analysis'!R189/(1+'Benefits Calculations'!$C$10)+'Sensitivity Analysis'!R189/(1+'Benefits Calculations'!$C$10)^2+'Sensitivity Analysis'!R189/(1+'Benefits Calculations'!$C$10)^3)</f>
        <v>293792.66667813796</v>
      </c>
    </row>
    <row r="190" spans="5:22" x14ac:dyDescent="0.25">
      <c r="E190">
        <f t="shared" ca="1" si="39"/>
        <v>0.31481357570598073</v>
      </c>
      <c r="F190">
        <f t="shared" ca="1" si="40"/>
        <v>0.57696259632457714</v>
      </c>
      <c r="G190">
        <f t="shared" ca="1" si="41"/>
        <v>0.38479082138821885</v>
      </c>
      <c r="H190">
        <f t="shared" ca="1" si="34"/>
        <v>0.65066540523979355</v>
      </c>
      <c r="I190">
        <f t="shared" ca="1" si="35"/>
        <v>0.34185673188468479</v>
      </c>
      <c r="J190">
        <v>0.33900000000000002</v>
      </c>
      <c r="K190">
        <v>0.311</v>
      </c>
      <c r="L190">
        <f t="shared" si="36"/>
        <v>0.35000000000000003</v>
      </c>
      <c r="M190">
        <f t="shared" ca="1" si="37"/>
        <v>0.94920493957288221</v>
      </c>
      <c r="N190">
        <f t="shared" ca="1" si="42"/>
        <v>5.0795060427117789E-2</v>
      </c>
      <c r="O190">
        <f t="shared" ca="1" si="43"/>
        <v>19213.415274788247</v>
      </c>
      <c r="P190">
        <f t="shared" ca="1" si="44"/>
        <v>0.58762076092081539</v>
      </c>
      <c r="Q190">
        <f t="shared" ca="1" si="45"/>
        <v>0.41237923907918461</v>
      </c>
      <c r="R190">
        <f t="shared" ca="1" si="46"/>
        <v>29156.323271955345</v>
      </c>
      <c r="S190">
        <f ca="1">(('Benefits Calculations'!$F$12-'Benefits Calculations'!$F$6)*'Sensitivity Analysis'!E190*'Sensitivity Analysis'!J190)+(('Benefits Calculations'!$F$18-'Benefits Calculations'!$F$6)*'Sensitivity Analysis'!K190*'Sensitivity Analysis'!F190)+(('Benefits Calculations'!$F$24-'Benefits Calculations'!$F$6)*'Sensitivity Analysis'!L190*'Sensitivity Analysis'!G190)</f>
        <v>214193.64022964373</v>
      </c>
      <c r="T190">
        <f ca="1">+'Sensitivity Analysis'!S190-'Sensitivity Analysis'!K190*('Sensitivity Analysis'!O190+'Sensitivity Analysis'!O190/(1+'Benefits Calculations'!$C$10))-'Sensitivity Analysis'!L190*('Sensitivity Analysis'!R190+'Sensitivity Analysis'!R190/(1+'Benefits Calculations'!$C$10)+'Sensitivity Analysis'!R190/(1+'Benefits Calculations'!$C$10)^2+'Sensitivity Analysis'!R190/(1+'Benefits Calculations'!$C$10)^3)</f>
        <v>163650.3467812716</v>
      </c>
      <c r="U190">
        <f t="shared" ca="1" si="38"/>
        <v>287417.17806903366</v>
      </c>
      <c r="V190">
        <f ca="1">+'Sensitivity Analysis'!S190*(1+'Sensitivity Analysis'!I190)-'Sensitivity Analysis'!K190*('Sensitivity Analysis'!O190+'Sensitivity Analysis'!O190/(1+'Benefits Calculations'!$C$10))-'Sensitivity Analysis'!L190*('Sensitivity Analysis'!R190+'Sensitivity Analysis'!R190/(1+'Benefits Calculations'!$C$10)+'Sensitivity Analysis'!R190/(1+'Benefits Calculations'!$C$10)^2+'Sensitivity Analysis'!R190/(1+'Benefits Calculations'!$C$10)^3)</f>
        <v>236873.88462066153</v>
      </c>
    </row>
    <row r="191" spans="5:22" x14ac:dyDescent="0.25">
      <c r="E191">
        <f t="shared" ca="1" si="39"/>
        <v>0.61138547859372849</v>
      </c>
      <c r="F191">
        <f t="shared" ca="1" si="40"/>
        <v>0.56063152209347333</v>
      </c>
      <c r="G191">
        <f t="shared" ca="1" si="41"/>
        <v>0.38697739421811156</v>
      </c>
      <c r="H191">
        <f t="shared" ca="1" si="34"/>
        <v>0.97448531236744429</v>
      </c>
      <c r="I191">
        <f t="shared" ca="1" si="35"/>
        <v>0.40060047313514585</v>
      </c>
      <c r="J191">
        <v>0.33900000000000002</v>
      </c>
      <c r="K191">
        <v>0.311</v>
      </c>
      <c r="L191">
        <f t="shared" si="36"/>
        <v>0.35000000000000003</v>
      </c>
      <c r="M191">
        <f t="shared" ca="1" si="37"/>
        <v>0.94561878405093724</v>
      </c>
      <c r="N191">
        <f t="shared" ca="1" si="42"/>
        <v>5.4381215949062756E-2</v>
      </c>
      <c r="O191">
        <f t="shared" ca="1" si="43"/>
        <v>19252.274856024043</v>
      </c>
      <c r="P191">
        <f t="shared" ca="1" si="44"/>
        <v>0.50571899514507579</v>
      </c>
      <c r="Q191">
        <f t="shared" ca="1" si="45"/>
        <v>0.49428100485492421</v>
      </c>
      <c r="R191">
        <f t="shared" ca="1" si="46"/>
        <v>30547.834272485161</v>
      </c>
      <c r="S191">
        <f ca="1">(('Benefits Calculations'!$F$12-'Benefits Calculations'!$F$6)*'Sensitivity Analysis'!E191*'Sensitivity Analysis'!J191)+(('Benefits Calculations'!$F$18-'Benefits Calculations'!$F$6)*'Sensitivity Analysis'!K191*'Sensitivity Analysis'!F191)+(('Benefits Calculations'!$F$24-'Benefits Calculations'!$F$6)*'Sensitivity Analysis'!L191*'Sensitivity Analysis'!G191)</f>
        <v>239907.14773046051</v>
      </c>
      <c r="T191">
        <f ca="1">+'Sensitivity Analysis'!S191-'Sensitivity Analysis'!K191*('Sensitivity Analysis'!O191+'Sensitivity Analysis'!O191/(1+'Benefits Calculations'!$C$10))-'Sensitivity Analysis'!L191*('Sensitivity Analysis'!R191+'Sensitivity Analysis'!R191/(1+'Benefits Calculations'!$C$10)+'Sensitivity Analysis'!R191/(1+'Benefits Calculations'!$C$10)^2+'Sensitivity Analysis'!R191/(1+'Benefits Calculations'!$C$10)^3)</f>
        <v>187488.58541757194</v>
      </c>
      <c r="U191">
        <f t="shared" ca="1" si="38"/>
        <v>336014.06461978628</v>
      </c>
      <c r="V191">
        <f ca="1">+'Sensitivity Analysis'!S191*(1+'Sensitivity Analysis'!I191)-'Sensitivity Analysis'!K191*('Sensitivity Analysis'!O191+'Sensitivity Analysis'!O191/(1+'Benefits Calculations'!$C$10))-'Sensitivity Analysis'!L191*('Sensitivity Analysis'!R191+'Sensitivity Analysis'!R191/(1+'Benefits Calculations'!$C$10)+'Sensitivity Analysis'!R191/(1+'Benefits Calculations'!$C$10)^2+'Sensitivity Analysis'!R191/(1+'Benefits Calculations'!$C$10)^3)</f>
        <v>283595.50230689772</v>
      </c>
    </row>
    <row r="192" spans="5:22" x14ac:dyDescent="0.25">
      <c r="E192">
        <f t="shared" ca="1" si="39"/>
        <v>0.41403515488183812</v>
      </c>
      <c r="F192">
        <f t="shared" ca="1" si="40"/>
        <v>0.60917767937507816</v>
      </c>
      <c r="G192">
        <f t="shared" ca="1" si="41"/>
        <v>0.39925943650960061</v>
      </c>
      <c r="H192">
        <f t="shared" ca="1" si="34"/>
        <v>0.6487437109438674</v>
      </c>
      <c r="I192">
        <f t="shared" ca="1" si="35"/>
        <v>0.34153625956977279</v>
      </c>
      <c r="J192">
        <v>0.33900000000000002</v>
      </c>
      <c r="K192">
        <v>0.311</v>
      </c>
      <c r="L192">
        <f t="shared" si="36"/>
        <v>0.35000000000000003</v>
      </c>
      <c r="M192">
        <f t="shared" ca="1" si="37"/>
        <v>0.93179095754109031</v>
      </c>
      <c r="N192">
        <f t="shared" ca="1" si="42"/>
        <v>6.8209042458909686E-2</v>
      </c>
      <c r="O192">
        <f t="shared" ca="1" si="43"/>
        <v>19402.113184084745</v>
      </c>
      <c r="P192">
        <f t="shared" ca="1" si="44"/>
        <v>0.71320607508135225</v>
      </c>
      <c r="Q192">
        <f t="shared" ca="1" si="45"/>
        <v>0.28679392491864775</v>
      </c>
      <c r="R192">
        <f t="shared" ca="1" si="46"/>
        <v>27022.628784367826</v>
      </c>
      <c r="S192">
        <f ca="1">(('Benefits Calculations'!$F$12-'Benefits Calculations'!$F$6)*'Sensitivity Analysis'!E192*'Sensitivity Analysis'!J192)+(('Benefits Calculations'!$F$18-'Benefits Calculations'!$F$6)*'Sensitivity Analysis'!K192*'Sensitivity Analysis'!F192)+(('Benefits Calculations'!$F$24-'Benefits Calculations'!$F$6)*'Sensitivity Analysis'!L192*'Sensitivity Analysis'!G192)</f>
        <v>231424.04550842207</v>
      </c>
      <c r="T192">
        <f ca="1">+'Sensitivity Analysis'!S192-'Sensitivity Analysis'!K192*('Sensitivity Analysis'!O192+'Sensitivity Analysis'!O192/(1+'Benefits Calculations'!$C$10))-'Sensitivity Analysis'!L192*('Sensitivity Analysis'!R192+'Sensitivity Analysis'!R192/(1+'Benefits Calculations'!$C$10)+'Sensitivity Analysis'!R192/(1+'Benefits Calculations'!$C$10)^2+'Sensitivity Analysis'!R192/(1+'Benefits Calculations'!$C$10)^3)</f>
        <v>183604.40263355401</v>
      </c>
      <c r="U192">
        <f t="shared" ca="1" si="38"/>
        <v>310463.74838587345</v>
      </c>
      <c r="V192">
        <f ca="1">+'Sensitivity Analysis'!S192*(1+'Sensitivity Analysis'!I192)-'Sensitivity Analysis'!K192*('Sensitivity Analysis'!O192+'Sensitivity Analysis'!O192/(1+'Benefits Calculations'!$C$10))-'Sensitivity Analysis'!L192*('Sensitivity Analysis'!R192+'Sensitivity Analysis'!R192/(1+'Benefits Calculations'!$C$10)+'Sensitivity Analysis'!R192/(1+'Benefits Calculations'!$C$10)^2+'Sensitivity Analysis'!R192/(1+'Benefits Calculations'!$C$10)^3)</f>
        <v>262644.10551100544</v>
      </c>
    </row>
    <row r="193" spans="5:22" x14ac:dyDescent="0.25">
      <c r="E193">
        <f t="shared" ca="1" si="39"/>
        <v>0.60975194528108179</v>
      </c>
      <c r="F193">
        <f t="shared" ca="1" si="40"/>
        <v>0.6941887744877987</v>
      </c>
      <c r="G193">
        <f t="shared" ca="1" si="41"/>
        <v>0.48269293072282599</v>
      </c>
      <c r="H193">
        <f t="shared" ca="1" si="34"/>
        <v>9.619626497059075E-2</v>
      </c>
      <c r="I193">
        <f t="shared" ca="1" si="35"/>
        <v>0.20838216266534135</v>
      </c>
      <c r="J193">
        <v>0.33900000000000002</v>
      </c>
      <c r="K193">
        <v>0.311</v>
      </c>
      <c r="L193">
        <f t="shared" si="36"/>
        <v>0.35000000000000003</v>
      </c>
      <c r="M193">
        <f t="shared" ca="1" si="37"/>
        <v>0.93606332702816408</v>
      </c>
      <c r="N193">
        <f t="shared" ca="1" si="42"/>
        <v>6.3936672971835917E-2</v>
      </c>
      <c r="O193">
        <f t="shared" ca="1" si="43"/>
        <v>19355.817788322813</v>
      </c>
      <c r="P193">
        <f t="shared" ca="1" si="44"/>
        <v>0.59220088518249203</v>
      </c>
      <c r="Q193">
        <f t="shared" ca="1" si="45"/>
        <v>0.40779911481750797</v>
      </c>
      <c r="R193">
        <f t="shared" ca="1" si="46"/>
        <v>29078.506960749459</v>
      </c>
      <c r="S193">
        <f ca="1">(('Benefits Calculations'!$F$12-'Benefits Calculations'!$F$6)*'Sensitivity Analysis'!E193*'Sensitivity Analysis'!J193)+(('Benefits Calculations'!$F$18-'Benefits Calculations'!$F$6)*'Sensitivity Analysis'!K193*'Sensitivity Analysis'!F193)+(('Benefits Calculations'!$F$24-'Benefits Calculations'!$F$6)*'Sensitivity Analysis'!L193*'Sensitivity Analysis'!G193)</f>
        <v>284752.81318442768</v>
      </c>
      <c r="T193">
        <f ca="1">+'Sensitivity Analysis'!S193-'Sensitivity Analysis'!K193*('Sensitivity Analysis'!O193+'Sensitivity Analysis'!O193/(1+'Benefits Calculations'!$C$10))-'Sensitivity Analysis'!L193*('Sensitivity Analysis'!R193+'Sensitivity Analysis'!R193/(1+'Benefits Calculations'!$C$10)+'Sensitivity Analysis'!R193/(1+'Benefits Calculations'!$C$10)^2+'Sensitivity Analysis'!R193/(1+'Benefits Calculations'!$C$10)^3)</f>
        <v>234225.98328504065</v>
      </c>
      <c r="U193">
        <f t="shared" ca="1" si="38"/>
        <v>344090.22022083862</v>
      </c>
      <c r="V193">
        <f ca="1">+'Sensitivity Analysis'!S193*(1+'Sensitivity Analysis'!I193)-'Sensitivity Analysis'!K193*('Sensitivity Analysis'!O193+'Sensitivity Analysis'!O193/(1+'Benefits Calculations'!$C$10))-'Sensitivity Analysis'!L193*('Sensitivity Analysis'!R193+'Sensitivity Analysis'!R193/(1+'Benefits Calculations'!$C$10)+'Sensitivity Analysis'!R193/(1+'Benefits Calculations'!$C$10)^2+'Sensitivity Analysis'!R193/(1+'Benefits Calculations'!$C$10)^3)</f>
        <v>293563.39032145159</v>
      </c>
    </row>
    <row r="194" spans="5:22" x14ac:dyDescent="0.25">
      <c r="E194">
        <f t="shared" ca="1" si="39"/>
        <v>0.43333085572460284</v>
      </c>
      <c r="F194">
        <f t="shared" ca="1" si="40"/>
        <v>0.5000974757442016</v>
      </c>
      <c r="G194">
        <f t="shared" ca="1" si="41"/>
        <v>0.48539184768082927</v>
      </c>
      <c r="H194">
        <f t="shared" ca="1" si="34"/>
        <v>1.2959111391189548E-2</v>
      </c>
      <c r="I194">
        <f t="shared" ca="1" si="35"/>
        <v>0.1556042444082226</v>
      </c>
      <c r="J194">
        <v>0.33900000000000002</v>
      </c>
      <c r="K194">
        <v>0.311</v>
      </c>
      <c r="L194">
        <f t="shared" si="36"/>
        <v>0.35000000000000003</v>
      </c>
      <c r="M194">
        <f t="shared" ca="1" si="37"/>
        <v>0.93806821787508787</v>
      </c>
      <c r="N194">
        <f t="shared" ca="1" si="42"/>
        <v>6.1931782124912127E-2</v>
      </c>
      <c r="O194">
        <f t="shared" ca="1" si="43"/>
        <v>19334.092791105548</v>
      </c>
      <c r="P194">
        <f t="shared" ca="1" si="44"/>
        <v>0.67096316308723136</v>
      </c>
      <c r="Q194">
        <f t="shared" ca="1" si="45"/>
        <v>0.32903683691276864</v>
      </c>
      <c r="R194">
        <f t="shared" ca="1" si="46"/>
        <v>27740.335859147941</v>
      </c>
      <c r="S194">
        <f ca="1">(('Benefits Calculations'!$F$12-'Benefits Calculations'!$F$6)*'Sensitivity Analysis'!E194*'Sensitivity Analysis'!J194)+(('Benefits Calculations'!$F$18-'Benefits Calculations'!$F$6)*'Sensitivity Analysis'!K194*'Sensitivity Analysis'!F194)+(('Benefits Calculations'!$F$24-'Benefits Calculations'!$F$6)*'Sensitivity Analysis'!L194*'Sensitivity Analysis'!G194)</f>
        <v>246789.37621582026</v>
      </c>
      <c r="T194">
        <f ca="1">+'Sensitivity Analysis'!S194-'Sensitivity Analysis'!K194*('Sensitivity Analysis'!O194+'Sensitivity Analysis'!O194/(1+'Benefits Calculations'!$C$10))-'Sensitivity Analysis'!L194*('Sensitivity Analysis'!R194+'Sensitivity Analysis'!R194/(1+'Benefits Calculations'!$C$10)+'Sensitivity Analysis'!R194/(1+'Benefits Calculations'!$C$10)^2+'Sensitivity Analysis'!R194/(1+'Benefits Calculations'!$C$10)^3)</f>
        <v>198056.36504622412</v>
      </c>
      <c r="U194">
        <f t="shared" ca="1" si="38"/>
        <v>285190.85062985955</v>
      </c>
      <c r="V194">
        <f ca="1">+'Sensitivity Analysis'!S194*(1+'Sensitivity Analysis'!I194)-'Sensitivity Analysis'!K194*('Sensitivity Analysis'!O194+'Sensitivity Analysis'!O194/(1+'Benefits Calculations'!$C$10))-'Sensitivity Analysis'!L194*('Sensitivity Analysis'!R194+'Sensitivity Analysis'!R194/(1+'Benefits Calculations'!$C$10)+'Sensitivity Analysis'!R194/(1+'Benefits Calculations'!$C$10)^2+'Sensitivity Analysis'!R194/(1+'Benefits Calculations'!$C$10)^3)</f>
        <v>236457.83946026341</v>
      </c>
    </row>
    <row r="195" spans="5:22" x14ac:dyDescent="0.25">
      <c r="E195">
        <f t="shared" ca="1" si="39"/>
        <v>0.63054108012891374</v>
      </c>
      <c r="F195">
        <f t="shared" ca="1" si="40"/>
        <v>0.2773659995493275</v>
      </c>
      <c r="G195">
        <f t="shared" ca="1" si="41"/>
        <v>0.42863709794006161</v>
      </c>
      <c r="H195">
        <f t="shared" ca="1" si="34"/>
        <v>0.68769657136254592</v>
      </c>
      <c r="I195">
        <f t="shared" ca="1" si="35"/>
        <v>0.34794230126924774</v>
      </c>
      <c r="J195">
        <v>0.33900000000000002</v>
      </c>
      <c r="K195">
        <v>0.311</v>
      </c>
      <c r="L195">
        <f t="shared" si="36"/>
        <v>0.35000000000000003</v>
      </c>
      <c r="M195">
        <f t="shared" ca="1" si="37"/>
        <v>0.92730386872400672</v>
      </c>
      <c r="N195">
        <f t="shared" ca="1" si="42"/>
        <v>7.2696131275993281E-2</v>
      </c>
      <c r="O195">
        <f t="shared" ca="1" si="43"/>
        <v>19450.735278506665</v>
      </c>
      <c r="P195">
        <f t="shared" ca="1" si="44"/>
        <v>0.44376540686968308</v>
      </c>
      <c r="Q195">
        <f t="shared" ca="1" si="45"/>
        <v>0.55623459313031698</v>
      </c>
      <c r="R195">
        <f t="shared" ca="1" si="46"/>
        <v>31600.425737284088</v>
      </c>
      <c r="S195">
        <f ca="1">(('Benefits Calculations'!$F$12-'Benefits Calculations'!$F$6)*'Sensitivity Analysis'!E195*'Sensitivity Analysis'!J195)+(('Benefits Calculations'!$F$18-'Benefits Calculations'!$F$6)*'Sensitivity Analysis'!K195*'Sensitivity Analysis'!F195)+(('Benefits Calculations'!$F$24-'Benefits Calculations'!$F$6)*'Sensitivity Analysis'!L195*'Sensitivity Analysis'!G195)</f>
        <v>221208.37545920489</v>
      </c>
      <c r="T195">
        <f ca="1">+'Sensitivity Analysis'!S195-'Sensitivity Analysis'!K195*('Sensitivity Analysis'!O195+'Sensitivity Analysis'!O195/(1+'Benefits Calculations'!$C$10))-'Sensitivity Analysis'!L195*('Sensitivity Analysis'!R195+'Sensitivity Analysis'!R195/(1+'Benefits Calculations'!$C$10)+'Sensitivity Analysis'!R195/(1+'Benefits Calculations'!$C$10)^2+'Sensitivity Analysis'!R195/(1+'Benefits Calculations'!$C$10)^3)</f>
        <v>167267.90823014843</v>
      </c>
      <c r="U195">
        <f t="shared" ca="1" si="38"/>
        <v>298176.12667651242</v>
      </c>
      <c r="V195">
        <f ca="1">+'Sensitivity Analysis'!S195*(1+'Sensitivity Analysis'!I195)-'Sensitivity Analysis'!K195*('Sensitivity Analysis'!O195+'Sensitivity Analysis'!O195/(1+'Benefits Calculations'!$C$10))-'Sensitivity Analysis'!L195*('Sensitivity Analysis'!R195+'Sensitivity Analysis'!R195/(1+'Benefits Calculations'!$C$10)+'Sensitivity Analysis'!R195/(1+'Benefits Calculations'!$C$10)^2+'Sensitivity Analysis'!R195/(1+'Benefits Calculations'!$C$10)^3)</f>
        <v>244235.65944745595</v>
      </c>
    </row>
    <row r="196" spans="5:22" x14ac:dyDescent="0.25">
      <c r="E196">
        <f t="shared" ca="1" si="39"/>
        <v>0.43155237341675046</v>
      </c>
      <c r="F196">
        <f t="shared" ca="1" si="40"/>
        <v>0.74236866491020626</v>
      </c>
      <c r="G196">
        <f t="shared" ca="1" si="41"/>
        <v>0.28350709631860294</v>
      </c>
      <c r="H196">
        <f t="shared" ca="1" si="34"/>
        <v>0.89960437937237681</v>
      </c>
      <c r="I196">
        <f t="shared" ca="1" si="35"/>
        <v>0.38151837575858522</v>
      </c>
      <c r="J196">
        <v>0.33900000000000002</v>
      </c>
      <c r="K196">
        <v>0.311</v>
      </c>
      <c r="L196">
        <f t="shared" si="36"/>
        <v>0.35000000000000003</v>
      </c>
      <c r="M196">
        <f t="shared" ca="1" si="37"/>
        <v>0.96071672803088093</v>
      </c>
      <c r="N196">
        <f t="shared" ca="1" si="42"/>
        <v>3.9283271969119071E-2</v>
      </c>
      <c r="O196">
        <f t="shared" ca="1" si="43"/>
        <v>19088.673535057373</v>
      </c>
      <c r="P196">
        <f t="shared" ca="1" si="44"/>
        <v>0.6232358862313111</v>
      </c>
      <c r="Q196">
        <f t="shared" ca="1" si="45"/>
        <v>0.3767641137686889</v>
      </c>
      <c r="R196">
        <f t="shared" ca="1" si="46"/>
        <v>28551.222292930026</v>
      </c>
      <c r="S196">
        <f ca="1">(('Benefits Calculations'!$F$12-'Benefits Calculations'!$F$6)*'Sensitivity Analysis'!E196*'Sensitivity Analysis'!J196)+(('Benefits Calculations'!$F$18-'Benefits Calculations'!$F$6)*'Sensitivity Analysis'!K196*'Sensitivity Analysis'!F196)+(('Benefits Calculations'!$F$24-'Benefits Calculations'!$F$6)*'Sensitivity Analysis'!L196*'Sensitivity Analysis'!G196)</f>
        <v>213153.13316791729</v>
      </c>
      <c r="T196">
        <f ca="1">+'Sensitivity Analysis'!S196-'Sensitivity Analysis'!K196*('Sensitivity Analysis'!O196+'Sensitivity Analysis'!O196/(1+'Benefits Calculations'!$C$10))-'Sensitivity Analysis'!L196*('Sensitivity Analysis'!R196+'Sensitivity Analysis'!R196/(1+'Benefits Calculations'!$C$10)+'Sensitivity Analysis'!R196/(1+'Benefits Calculations'!$C$10)^2+'Sensitivity Analysis'!R196/(1+'Benefits Calculations'!$C$10)^3)</f>
        <v>163491.24817489815</v>
      </c>
      <c r="U196">
        <f t="shared" ca="1" si="38"/>
        <v>294474.97032199451</v>
      </c>
      <c r="V196">
        <f ca="1">+'Sensitivity Analysis'!S196*(1+'Sensitivity Analysis'!I196)-'Sensitivity Analysis'!K196*('Sensitivity Analysis'!O196+'Sensitivity Analysis'!O196/(1+'Benefits Calculations'!$C$10))-'Sensitivity Analysis'!L196*('Sensitivity Analysis'!R196+'Sensitivity Analysis'!R196/(1+'Benefits Calculations'!$C$10)+'Sensitivity Analysis'!R196/(1+'Benefits Calculations'!$C$10)^2+'Sensitivity Analysis'!R196/(1+'Benefits Calculations'!$C$10)^3)</f>
        <v>244813.0853289754</v>
      </c>
    </row>
    <row r="197" spans="5:22" x14ac:dyDescent="0.25">
      <c r="E197">
        <f t="shared" ca="1" si="39"/>
        <v>0.61262911204682025</v>
      </c>
      <c r="F197">
        <f t="shared" ca="1" si="40"/>
        <v>0.61722963919676632</v>
      </c>
      <c r="G197">
        <f t="shared" ca="1" si="41"/>
        <v>0.7198451663793386</v>
      </c>
      <c r="H197">
        <f t="shared" ca="1" si="34"/>
        <v>0.98181925567253547</v>
      </c>
      <c r="I197">
        <f t="shared" ca="1" si="35"/>
        <v>0.40362422585554802</v>
      </c>
      <c r="J197">
        <v>0.33900000000000002</v>
      </c>
      <c r="K197">
        <v>0.311</v>
      </c>
      <c r="L197">
        <f t="shared" si="36"/>
        <v>0.35000000000000003</v>
      </c>
      <c r="M197">
        <f t="shared" ca="1" si="37"/>
        <v>0.94467931391424587</v>
      </c>
      <c r="N197">
        <f t="shared" ca="1" si="42"/>
        <v>5.5320686085754134E-2</v>
      </c>
      <c r="O197">
        <f t="shared" ca="1" si="43"/>
        <v>19262.454954425233</v>
      </c>
      <c r="P197">
        <f t="shared" ca="1" si="44"/>
        <v>0.67100119500274968</v>
      </c>
      <c r="Q197">
        <f t="shared" ca="1" si="45"/>
        <v>0.32899880499725032</v>
      </c>
      <c r="R197">
        <f t="shared" ca="1" si="46"/>
        <v>27739.689696903282</v>
      </c>
      <c r="S197">
        <f ca="1">(('Benefits Calculations'!$F$12-'Benefits Calculations'!$F$6)*'Sensitivity Analysis'!E197*'Sensitivity Analysis'!J197)+(('Benefits Calculations'!$F$18-'Benefits Calculations'!$F$6)*'Sensitivity Analysis'!K197*'Sensitivity Analysis'!F197)+(('Benefits Calculations'!$F$24-'Benefits Calculations'!$F$6)*'Sensitivity Analysis'!L197*'Sensitivity Analysis'!G197)</f>
        <v>348678.65785701625</v>
      </c>
      <c r="T197">
        <f ca="1">+'Sensitivity Analysis'!S197-'Sensitivity Analysis'!K197*('Sensitivity Analysis'!O197+'Sensitivity Analysis'!O197/(1+'Benefits Calculations'!$C$10))-'Sensitivity Analysis'!L197*('Sensitivity Analysis'!R197+'Sensitivity Analysis'!R197/(1+'Benefits Calculations'!$C$10)+'Sensitivity Analysis'!R197/(1+'Benefits Calculations'!$C$10)^2+'Sensitivity Analysis'!R197/(1+'Benefits Calculations'!$C$10)^3)</f>
        <v>299990.31177928211</v>
      </c>
      <c r="U197">
        <f t="shared" ca="1" si="38"/>
        <v>489413.81120690593</v>
      </c>
      <c r="V197">
        <f ca="1">+'Sensitivity Analysis'!S197*(1+'Sensitivity Analysis'!I197)-'Sensitivity Analysis'!K197*('Sensitivity Analysis'!O197+'Sensitivity Analysis'!O197/(1+'Benefits Calculations'!$C$10))-'Sensitivity Analysis'!L197*('Sensitivity Analysis'!R197+'Sensitivity Analysis'!R197/(1+'Benefits Calculations'!$C$10)+'Sensitivity Analysis'!R197/(1+'Benefits Calculations'!$C$10)^2+'Sensitivity Analysis'!R197/(1+'Benefits Calculations'!$C$10)^3)</f>
        <v>440725.46512917179</v>
      </c>
    </row>
    <row r="198" spans="5:22" x14ac:dyDescent="0.25">
      <c r="E198">
        <f t="shared" ca="1" si="39"/>
        <v>0.55457160008999951</v>
      </c>
      <c r="F198">
        <f t="shared" ca="1" si="40"/>
        <v>0.45235896034386436</v>
      </c>
      <c r="G198">
        <f t="shared" ca="1" si="41"/>
        <v>0.34821457636051534</v>
      </c>
      <c r="H198">
        <f t="shared" ca="1" si="34"/>
        <v>0.2569556430649893</v>
      </c>
      <c r="I198">
        <f t="shared" ca="1" si="35"/>
        <v>0.2612771774822259</v>
      </c>
      <c r="J198">
        <v>0.33900000000000002</v>
      </c>
      <c r="K198">
        <v>0.311</v>
      </c>
      <c r="L198">
        <f t="shared" si="36"/>
        <v>0.35000000000000003</v>
      </c>
      <c r="M198">
        <f t="shared" ca="1" si="37"/>
        <v>0.95338644516446258</v>
      </c>
      <c r="N198">
        <f t="shared" ca="1" si="42"/>
        <v>4.6613554835537419E-2</v>
      </c>
      <c r="O198">
        <f t="shared" ca="1" si="43"/>
        <v>19168.104480197886</v>
      </c>
      <c r="P198">
        <f t="shared" ca="1" si="44"/>
        <v>0.56055321865468832</v>
      </c>
      <c r="Q198">
        <f t="shared" ca="1" si="45"/>
        <v>0.43944678134531168</v>
      </c>
      <c r="R198">
        <f t="shared" ca="1" si="46"/>
        <v>29616.200815056844</v>
      </c>
      <c r="S198">
        <f ca="1">(('Benefits Calculations'!$F$12-'Benefits Calculations'!$F$6)*'Sensitivity Analysis'!E198*'Sensitivity Analysis'!J198)+(('Benefits Calculations'!$F$18-'Benefits Calculations'!$F$6)*'Sensitivity Analysis'!K198*'Sensitivity Analysis'!F198)+(('Benefits Calculations'!$F$24-'Benefits Calculations'!$F$6)*'Sensitivity Analysis'!L198*'Sensitivity Analysis'!G198)</f>
        <v>210168.83037679232</v>
      </c>
      <c r="T198">
        <f ca="1">+'Sensitivity Analysis'!S198-'Sensitivity Analysis'!K198*('Sensitivity Analysis'!O198+'Sensitivity Analysis'!O198/(1+'Benefits Calculations'!$C$10))-'Sensitivity Analysis'!L198*('Sensitivity Analysis'!R198+'Sensitivity Analysis'!R198/(1+'Benefits Calculations'!$C$10)+'Sensitivity Analysis'!R198/(1+'Benefits Calculations'!$C$10)^2+'Sensitivity Analysis'!R198/(1+'Benefits Calculations'!$C$10)^3)</f>
        <v>159041.34309709643</v>
      </c>
      <c r="U198">
        <f t="shared" ca="1" si="38"/>
        <v>265081.14917238132</v>
      </c>
      <c r="V198">
        <f ca="1">+'Sensitivity Analysis'!S198*(1+'Sensitivity Analysis'!I198)-'Sensitivity Analysis'!K198*('Sensitivity Analysis'!O198+'Sensitivity Analysis'!O198/(1+'Benefits Calculations'!$C$10))-'Sensitivity Analysis'!L198*('Sensitivity Analysis'!R198+'Sensitivity Analysis'!R198/(1+'Benefits Calculations'!$C$10)+'Sensitivity Analysis'!R198/(1+'Benefits Calculations'!$C$10)^2+'Sensitivity Analysis'!R198/(1+'Benefits Calculations'!$C$10)^3)</f>
        <v>213953.66189268546</v>
      </c>
    </row>
    <row r="199" spans="5:22" x14ac:dyDescent="0.25">
      <c r="E199">
        <f t="shared" ca="1" si="39"/>
        <v>0.73340371242343005</v>
      </c>
      <c r="F199">
        <f t="shared" ca="1" si="40"/>
        <v>0.4108512877346116</v>
      </c>
      <c r="G199">
        <f t="shared" ca="1" si="41"/>
        <v>0.37598184307041554</v>
      </c>
      <c r="H199">
        <f t="shared" ref="H199:H262" ca="1" si="47">+RAND()</f>
        <v>0.75589416860755709</v>
      </c>
      <c r="I199">
        <f t="shared" ref="I199:I262" ca="1" si="48">+IF(H199&lt;(0.37-0.125)/(0.42-0.125), 0.125+SQRT(H199*(0.37-0.125)*(0.42-0.125)),0.42-SQRT((1-H199)*(0.42-0.37)*(0.42-0.125)))</f>
        <v>0.3587354295696551</v>
      </c>
      <c r="J199">
        <v>0.33900000000000002</v>
      </c>
      <c r="K199">
        <v>0.311</v>
      </c>
      <c r="L199">
        <f t="shared" ref="L199:L262" si="49">1-J199-K199</f>
        <v>0.35000000000000003</v>
      </c>
      <c r="M199">
        <f t="shared" ref="M199:M262" ca="1" si="50">0.9425+0.04*(RAND()-0.5)</f>
        <v>0.95852317848107915</v>
      </c>
      <c r="N199">
        <f t="shared" ca="1" si="42"/>
        <v>4.1476821518920848E-2</v>
      </c>
      <c r="O199">
        <f t="shared" ca="1" si="43"/>
        <v>19112.442837979026</v>
      </c>
      <c r="P199">
        <f t="shared" ca="1" si="44"/>
        <v>0.55133423468737819</v>
      </c>
      <c r="Q199">
        <f t="shared" ca="1" si="45"/>
        <v>0.44866576531262181</v>
      </c>
      <c r="R199">
        <f t="shared" ca="1" si="46"/>
        <v>29772.831352661444</v>
      </c>
      <c r="S199">
        <f ca="1">(('Benefits Calculations'!$F$12-'Benefits Calculations'!$F$6)*'Sensitivity Analysis'!E199*'Sensitivity Analysis'!J199)+(('Benefits Calculations'!$F$18-'Benefits Calculations'!$F$6)*'Sensitivity Analysis'!K199*'Sensitivity Analysis'!F199)+(('Benefits Calculations'!$F$24-'Benefits Calculations'!$F$6)*'Sensitivity Analysis'!L199*'Sensitivity Analysis'!G199)</f>
        <v>230068.83289073218</v>
      </c>
      <c r="T199">
        <f ca="1">+'Sensitivity Analysis'!S199-'Sensitivity Analysis'!K199*('Sensitivity Analysis'!O199+'Sensitivity Analysis'!O199/(1+'Benefits Calculations'!$C$10))-'Sensitivity Analysis'!L199*('Sensitivity Analysis'!R199+'Sensitivity Analysis'!R199/(1+'Benefits Calculations'!$C$10)+'Sensitivity Analysis'!R199/(1+'Benefits Calculations'!$C$10)^2+'Sensitivity Analysis'!R199/(1+'Benefits Calculations'!$C$10)^3)</f>
        <v>178766.97340867994</v>
      </c>
      <c r="U199">
        <f t="shared" ref="U199:U262" ca="1" si="51">S199*(1+I199)</f>
        <v>312602.67448837822</v>
      </c>
      <c r="V199">
        <f ca="1">+'Sensitivity Analysis'!S199*(1+'Sensitivity Analysis'!I199)-'Sensitivity Analysis'!K199*('Sensitivity Analysis'!O199+'Sensitivity Analysis'!O199/(1+'Benefits Calculations'!$C$10))-'Sensitivity Analysis'!L199*('Sensitivity Analysis'!R199+'Sensitivity Analysis'!R199/(1+'Benefits Calculations'!$C$10)+'Sensitivity Analysis'!R199/(1+'Benefits Calculations'!$C$10)^2+'Sensitivity Analysis'!R199/(1+'Benefits Calculations'!$C$10)^3)</f>
        <v>261300.81500632595</v>
      </c>
    </row>
    <row r="200" spans="5:22" x14ac:dyDescent="0.25">
      <c r="E200">
        <f t="shared" ca="1" si="39"/>
        <v>0.42500626613556686</v>
      </c>
      <c r="F200">
        <f t="shared" ca="1" si="40"/>
        <v>0.40426886012974361</v>
      </c>
      <c r="G200">
        <f t="shared" ca="1" si="41"/>
        <v>0.43772047188089297</v>
      </c>
      <c r="H200">
        <f t="shared" ca="1" si="47"/>
        <v>0.86502653387629846</v>
      </c>
      <c r="I200">
        <f t="shared" ca="1" si="48"/>
        <v>0.37538096117883535</v>
      </c>
      <c r="J200">
        <v>0.33900000000000002</v>
      </c>
      <c r="K200">
        <v>0.311</v>
      </c>
      <c r="L200">
        <f t="shared" si="49"/>
        <v>0.35000000000000003</v>
      </c>
      <c r="M200">
        <f t="shared" ca="1" si="50"/>
        <v>0.94264153174546084</v>
      </c>
      <c r="N200">
        <f t="shared" ca="1" si="42"/>
        <v>5.7358468254539163E-2</v>
      </c>
      <c r="O200">
        <f t="shared" ca="1" si="43"/>
        <v>19284.536362006187</v>
      </c>
      <c r="P200">
        <f t="shared" ca="1" si="44"/>
        <v>0.56626237701369342</v>
      </c>
      <c r="Q200">
        <f t="shared" ca="1" si="45"/>
        <v>0.43373762298630658</v>
      </c>
      <c r="R200">
        <f t="shared" ca="1" si="46"/>
        <v>29519.202214537348</v>
      </c>
      <c r="S200">
        <f ca="1">(('Benefits Calculations'!$F$12-'Benefits Calculations'!$F$6)*'Sensitivity Analysis'!E200*'Sensitivity Analysis'!J200)+(('Benefits Calculations'!$F$18-'Benefits Calculations'!$F$6)*'Sensitivity Analysis'!K200*'Sensitivity Analysis'!F200)+(('Benefits Calculations'!$F$24-'Benefits Calculations'!$F$6)*'Sensitivity Analysis'!L200*'Sensitivity Analysis'!G200)</f>
        <v>220187.06734568466</v>
      </c>
      <c r="T200">
        <f ca="1">+'Sensitivity Analysis'!S200-'Sensitivity Analysis'!K200*('Sensitivity Analysis'!O200+'Sensitivity Analysis'!O200/(1+'Benefits Calculations'!$C$10))-'Sensitivity Analysis'!L200*('Sensitivity Analysis'!R200+'Sensitivity Analysis'!R200/(1+'Benefits Calculations'!$C$10)+'Sensitivity Analysis'!R200/(1+'Benefits Calculations'!$C$10)^2+'Sensitivity Analysis'!R200/(1+'Benefits Calculations'!$C$10)^3)</f>
        <v>169117.44765230911</v>
      </c>
      <c r="U200">
        <f t="shared" ca="1" si="51"/>
        <v>302841.10032505676</v>
      </c>
      <c r="V200">
        <f ca="1">+'Sensitivity Analysis'!S200*(1+'Sensitivity Analysis'!I200)-'Sensitivity Analysis'!K200*('Sensitivity Analysis'!O200+'Sensitivity Analysis'!O200/(1+'Benefits Calculations'!$C$10))-'Sensitivity Analysis'!L200*('Sensitivity Analysis'!R200+'Sensitivity Analysis'!R200/(1+'Benefits Calculations'!$C$10)+'Sensitivity Analysis'!R200/(1+'Benefits Calculations'!$C$10)^2+'Sensitivity Analysis'!R200/(1+'Benefits Calculations'!$C$10)^3)</f>
        <v>251771.48063168122</v>
      </c>
    </row>
    <row r="201" spans="5:22" x14ac:dyDescent="0.25">
      <c r="E201">
        <f t="shared" ca="1" si="39"/>
        <v>0.35435253874545114</v>
      </c>
      <c r="F201">
        <f t="shared" ca="1" si="40"/>
        <v>0.52126164702837108</v>
      </c>
      <c r="G201">
        <f t="shared" ca="1" si="41"/>
        <v>0.30863185406407534</v>
      </c>
      <c r="H201">
        <f t="shared" ca="1" si="47"/>
        <v>0.63789742539385852</v>
      </c>
      <c r="I201">
        <f t="shared" ca="1" si="48"/>
        <v>0.33971850507196888</v>
      </c>
      <c r="J201">
        <v>0.33900000000000002</v>
      </c>
      <c r="K201">
        <v>0.311</v>
      </c>
      <c r="L201">
        <f t="shared" si="49"/>
        <v>0.35000000000000003</v>
      </c>
      <c r="M201">
        <f t="shared" ca="1" si="50"/>
        <v>0.9594211781757267</v>
      </c>
      <c r="N201">
        <f t="shared" ca="1" si="42"/>
        <v>4.0578821824273303E-2</v>
      </c>
      <c r="O201">
        <f t="shared" ca="1" si="43"/>
        <v>19102.712113287824</v>
      </c>
      <c r="P201">
        <f t="shared" ca="1" si="44"/>
        <v>0.54269327324206196</v>
      </c>
      <c r="Q201">
        <f t="shared" ca="1" si="45"/>
        <v>0.45730672675793804</v>
      </c>
      <c r="R201">
        <f t="shared" ca="1" si="46"/>
        <v>29919.641287617367</v>
      </c>
      <c r="S201">
        <f ca="1">(('Benefits Calculations'!$F$12-'Benefits Calculations'!$F$6)*'Sensitivity Analysis'!E201*'Sensitivity Analysis'!J201)+(('Benefits Calculations'!$F$18-'Benefits Calculations'!$F$6)*'Sensitivity Analysis'!K201*'Sensitivity Analysis'!F201)+(('Benefits Calculations'!$F$24-'Benefits Calculations'!$F$6)*'Sensitivity Analysis'!L201*'Sensitivity Analysis'!G201)</f>
        <v>187915.02974357316</v>
      </c>
      <c r="T201">
        <f ca="1">+'Sensitivity Analysis'!S201-'Sensitivity Analysis'!K201*('Sensitivity Analysis'!O201+'Sensitivity Analysis'!O201/(1+'Benefits Calculations'!$C$10))-'Sensitivity Analysis'!L201*('Sensitivity Analysis'!R201+'Sensitivity Analysis'!R201/(1+'Benefits Calculations'!$C$10)+'Sensitivity Analysis'!R201/(1+'Benefits Calculations'!$C$10)^2+'Sensitivity Analysis'!R201/(1+'Benefits Calculations'!$C$10)^3)</f>
        <v>136423.77910787755</v>
      </c>
      <c r="U201">
        <f t="shared" ca="1" si="51"/>
        <v>251753.24272861439</v>
      </c>
      <c r="V201">
        <f ca="1">+'Sensitivity Analysis'!S201*(1+'Sensitivity Analysis'!I201)-'Sensitivity Analysis'!K201*('Sensitivity Analysis'!O201+'Sensitivity Analysis'!O201/(1+'Benefits Calculations'!$C$10))-'Sensitivity Analysis'!L201*('Sensitivity Analysis'!R201+'Sensitivity Analysis'!R201/(1+'Benefits Calculations'!$C$10)+'Sensitivity Analysis'!R201/(1+'Benefits Calculations'!$C$10)^2+'Sensitivity Analysis'!R201/(1+'Benefits Calculations'!$C$10)^3)</f>
        <v>200261.99209291878</v>
      </c>
    </row>
    <row r="202" spans="5:22" x14ac:dyDescent="0.25">
      <c r="E202">
        <f t="shared" ca="1" si="39"/>
        <v>0.37251371436473024</v>
      </c>
      <c r="F202">
        <f t="shared" ca="1" si="40"/>
        <v>0.64924280275725832</v>
      </c>
      <c r="G202">
        <f t="shared" ca="1" si="41"/>
        <v>0.7065956743476498</v>
      </c>
      <c r="H202">
        <f t="shared" ca="1" si="47"/>
        <v>0.50566585839702327</v>
      </c>
      <c r="I202">
        <f t="shared" ca="1" si="48"/>
        <v>0.31617269657470665</v>
      </c>
      <c r="J202">
        <v>0.33900000000000002</v>
      </c>
      <c r="K202">
        <v>0.311</v>
      </c>
      <c r="L202">
        <f t="shared" si="49"/>
        <v>0.35000000000000003</v>
      </c>
      <c r="M202">
        <f t="shared" ca="1" si="50"/>
        <v>0.94807753756332735</v>
      </c>
      <c r="N202">
        <f t="shared" ca="1" si="42"/>
        <v>5.1922462436672645E-2</v>
      </c>
      <c r="O202">
        <f t="shared" ca="1" si="43"/>
        <v>19225.631802963788</v>
      </c>
      <c r="P202">
        <f t="shared" ca="1" si="44"/>
        <v>0.40660687165054943</v>
      </c>
      <c r="Q202">
        <f t="shared" ca="1" si="45"/>
        <v>0.59339312834945057</v>
      </c>
      <c r="R202">
        <f t="shared" ca="1" si="46"/>
        <v>32231.749250657165</v>
      </c>
      <c r="S202">
        <f ca="1">(('Benefits Calculations'!$F$12-'Benefits Calculations'!$F$6)*'Sensitivity Analysis'!E202*'Sensitivity Analysis'!J202)+(('Benefits Calculations'!$F$18-'Benefits Calculations'!$F$6)*'Sensitivity Analysis'!K202*'Sensitivity Analysis'!F202)+(('Benefits Calculations'!$F$24-'Benefits Calculations'!$F$6)*'Sensitivity Analysis'!L202*'Sensitivity Analysis'!G202)</f>
        <v>326544.68220245338</v>
      </c>
      <c r="T202">
        <f ca="1">+'Sensitivity Analysis'!S202-'Sensitivity Analysis'!K202*('Sensitivity Analysis'!O202+'Sensitivity Analysis'!O202/(1+'Benefits Calculations'!$C$10))-'Sensitivity Analysis'!L202*('Sensitivity Analysis'!R202+'Sensitivity Analysis'!R202/(1+'Benefits Calculations'!$C$10)+'Sensitivity Analysis'!R202/(1+'Benefits Calculations'!$C$10)^2+'Sensitivity Analysis'!R202/(1+'Benefits Calculations'!$C$10)^3)</f>
        <v>271901.83995721821</v>
      </c>
      <c r="U202">
        <f t="shared" ca="1" si="51"/>
        <v>429789.19492653367</v>
      </c>
      <c r="V202">
        <f ca="1">+'Sensitivity Analysis'!S202*(1+'Sensitivity Analysis'!I202)-'Sensitivity Analysis'!K202*('Sensitivity Analysis'!O202+'Sensitivity Analysis'!O202/(1+'Benefits Calculations'!$C$10))-'Sensitivity Analysis'!L202*('Sensitivity Analysis'!R202+'Sensitivity Analysis'!R202/(1+'Benefits Calculations'!$C$10)+'Sensitivity Analysis'!R202/(1+'Benefits Calculations'!$C$10)^2+'Sensitivity Analysis'!R202/(1+'Benefits Calculations'!$C$10)^3)</f>
        <v>375146.35268129851</v>
      </c>
    </row>
    <row r="203" spans="5:22" x14ac:dyDescent="0.25">
      <c r="E203">
        <f t="shared" ca="1" si="39"/>
        <v>0.43741791623186316</v>
      </c>
      <c r="F203">
        <f t="shared" ca="1" si="40"/>
        <v>0.55416596396166007</v>
      </c>
      <c r="G203">
        <f t="shared" ca="1" si="41"/>
        <v>0.49065797010413198</v>
      </c>
      <c r="H203">
        <f t="shared" ca="1" si="47"/>
        <v>0.96915471564821754</v>
      </c>
      <c r="I203">
        <f t="shared" ca="1" si="48"/>
        <v>0.39867002240533778</v>
      </c>
      <c r="J203">
        <v>0.33900000000000002</v>
      </c>
      <c r="K203">
        <v>0.311</v>
      </c>
      <c r="L203">
        <f t="shared" si="49"/>
        <v>0.35000000000000003</v>
      </c>
      <c r="M203">
        <f t="shared" ca="1" si="50"/>
        <v>0.92588645143174764</v>
      </c>
      <c r="N203">
        <f t="shared" ca="1" si="42"/>
        <v>7.4113548568252363E-2</v>
      </c>
      <c r="O203">
        <f t="shared" ca="1" si="43"/>
        <v>19466.09441228558</v>
      </c>
      <c r="P203">
        <f t="shared" ca="1" si="44"/>
        <v>0.7041638516683304</v>
      </c>
      <c r="Q203">
        <f t="shared" ca="1" si="45"/>
        <v>0.2958361483316696</v>
      </c>
      <c r="R203">
        <f t="shared" ca="1" si="46"/>
        <v>27176.256160155066</v>
      </c>
      <c r="S203">
        <f ca="1">(('Benefits Calculations'!$F$12-'Benefits Calculations'!$F$6)*'Sensitivity Analysis'!E203*'Sensitivity Analysis'!J203)+(('Benefits Calculations'!$F$18-'Benefits Calculations'!$F$6)*'Sensitivity Analysis'!K203*'Sensitivity Analysis'!F203)+(('Benefits Calculations'!$F$24-'Benefits Calculations'!$F$6)*'Sensitivity Analysis'!L203*'Sensitivity Analysis'!G203)</f>
        <v>255113.64784496592</v>
      </c>
      <c r="T203">
        <f ca="1">+'Sensitivity Analysis'!S203-'Sensitivity Analysis'!K203*('Sensitivity Analysis'!O203+'Sensitivity Analysis'!O203/(1+'Benefits Calculations'!$C$10))-'Sensitivity Analysis'!L203*('Sensitivity Analysis'!R203+'Sensitivity Analysis'!R203/(1+'Benefits Calculations'!$C$10)+'Sensitivity Analysis'!R203/(1+'Benefits Calculations'!$C$10)^2+'Sensitivity Analysis'!R203/(1+'Benefits Calculations'!$C$10)^3)</f>
        <v>207050.46910128556</v>
      </c>
      <c r="U203">
        <f t="shared" ca="1" si="51"/>
        <v>356819.81154722592</v>
      </c>
      <c r="V203">
        <f ca="1">+'Sensitivity Analysis'!S203*(1+'Sensitivity Analysis'!I203)-'Sensitivity Analysis'!K203*('Sensitivity Analysis'!O203+'Sensitivity Analysis'!O203/(1+'Benefits Calculations'!$C$10))-'Sensitivity Analysis'!L203*('Sensitivity Analysis'!R203+'Sensitivity Analysis'!R203/(1+'Benefits Calculations'!$C$10)+'Sensitivity Analysis'!R203/(1+'Benefits Calculations'!$C$10)^2+'Sensitivity Analysis'!R203/(1+'Benefits Calculations'!$C$10)^3)</f>
        <v>308756.63280354551</v>
      </c>
    </row>
    <row r="204" spans="5:22" x14ac:dyDescent="0.25">
      <c r="E204">
        <f t="shared" ca="1" si="39"/>
        <v>0.65638242158633608</v>
      </c>
      <c r="F204">
        <f t="shared" ca="1" si="40"/>
        <v>0.4846643622539511</v>
      </c>
      <c r="G204">
        <f t="shared" ca="1" si="41"/>
        <v>0.55811987325074452</v>
      </c>
      <c r="H204">
        <f t="shared" ca="1" si="47"/>
        <v>0.11997353030308522</v>
      </c>
      <c r="I204">
        <f t="shared" ca="1" si="48"/>
        <v>0.21811867107436339</v>
      </c>
      <c r="J204">
        <v>0.33900000000000002</v>
      </c>
      <c r="K204">
        <v>0.311</v>
      </c>
      <c r="L204">
        <f t="shared" si="49"/>
        <v>0.35000000000000003</v>
      </c>
      <c r="M204">
        <f t="shared" ca="1" si="50"/>
        <v>0.94280842847080004</v>
      </c>
      <c r="N204">
        <f t="shared" ca="1" si="42"/>
        <v>5.7191571529199958E-2</v>
      </c>
      <c r="O204">
        <f t="shared" ca="1" si="43"/>
        <v>19282.72786909041</v>
      </c>
      <c r="P204">
        <f t="shared" ca="1" si="44"/>
        <v>0.61022897423997213</v>
      </c>
      <c r="Q204">
        <f t="shared" ca="1" si="45"/>
        <v>0.38977102576002787</v>
      </c>
      <c r="R204">
        <f t="shared" ca="1" si="46"/>
        <v>28772.209727662874</v>
      </c>
      <c r="S204">
        <f ca="1">(('Benefits Calculations'!$F$12-'Benefits Calculations'!$F$6)*'Sensitivity Analysis'!E204*'Sensitivity Analysis'!J204)+(('Benefits Calculations'!$F$18-'Benefits Calculations'!$F$6)*'Sensitivity Analysis'!K204*'Sensitivity Analysis'!F204)+(('Benefits Calculations'!$F$24-'Benefits Calculations'!$F$6)*'Sensitivity Analysis'!L204*'Sensitivity Analysis'!G204)</f>
        <v>287546.06867871317</v>
      </c>
      <c r="T204">
        <f ca="1">+'Sensitivity Analysis'!S204-'Sensitivity Analysis'!K204*('Sensitivity Analysis'!O204+'Sensitivity Analysis'!O204/(1+'Benefits Calculations'!$C$10))-'Sensitivity Analysis'!L204*('Sensitivity Analysis'!R204+'Sensitivity Analysis'!R204/(1+'Benefits Calculations'!$C$10)+'Sensitivity Analysis'!R204/(1+'Benefits Calculations'!$C$10)^2+'Sensitivity Analysis'!R204/(1+'Benefits Calculations'!$C$10)^3)</f>
        <v>237471.48284007557</v>
      </c>
      <c r="U204">
        <f t="shared" ca="1" si="51"/>
        <v>350265.23505157174</v>
      </c>
      <c r="V204">
        <f ca="1">+'Sensitivity Analysis'!S204*(1+'Sensitivity Analysis'!I204)-'Sensitivity Analysis'!K204*('Sensitivity Analysis'!O204+'Sensitivity Analysis'!O204/(1+'Benefits Calculations'!$C$10))-'Sensitivity Analysis'!L204*('Sensitivity Analysis'!R204+'Sensitivity Analysis'!R204/(1+'Benefits Calculations'!$C$10)+'Sensitivity Analysis'!R204/(1+'Benefits Calculations'!$C$10)^2+'Sensitivity Analysis'!R204/(1+'Benefits Calculations'!$C$10)^3)</f>
        <v>300190.64921293413</v>
      </c>
    </row>
    <row r="205" spans="5:22" x14ac:dyDescent="0.25">
      <c r="E205">
        <f t="shared" ca="1" si="39"/>
        <v>0.20774487439153128</v>
      </c>
      <c r="F205">
        <f t="shared" ca="1" si="40"/>
        <v>0.51915217772380062</v>
      </c>
      <c r="G205">
        <f t="shared" ca="1" si="41"/>
        <v>0.24093322391822378</v>
      </c>
      <c r="H205">
        <f t="shared" ca="1" si="47"/>
        <v>4.1941695674798218E-2</v>
      </c>
      <c r="I205">
        <f t="shared" ca="1" si="48"/>
        <v>0.18005757036862452</v>
      </c>
      <c r="J205">
        <v>0.33900000000000002</v>
      </c>
      <c r="K205">
        <v>0.311</v>
      </c>
      <c r="L205">
        <f t="shared" si="49"/>
        <v>0.35000000000000003</v>
      </c>
      <c r="M205">
        <f t="shared" ca="1" si="50"/>
        <v>0.9512928056473956</v>
      </c>
      <c r="N205">
        <f t="shared" ca="1" si="42"/>
        <v>4.8707194352604399E-2</v>
      </c>
      <c r="O205">
        <f t="shared" ca="1" si="43"/>
        <v>19190.79115800482</v>
      </c>
      <c r="P205">
        <f t="shared" ca="1" si="44"/>
        <v>0.7123716778647855</v>
      </c>
      <c r="Q205">
        <f t="shared" ca="1" si="45"/>
        <v>0.2876283221352145</v>
      </c>
      <c r="R205">
        <f t="shared" ca="1" si="46"/>
        <v>27036.805193077293</v>
      </c>
      <c r="S205">
        <f ca="1">(('Benefits Calculations'!$F$12-'Benefits Calculations'!$F$6)*'Sensitivity Analysis'!E205*'Sensitivity Analysis'!J205)+(('Benefits Calculations'!$F$18-'Benefits Calculations'!$F$6)*'Sensitivity Analysis'!K205*'Sensitivity Analysis'!F205)+(('Benefits Calculations'!$F$24-'Benefits Calculations'!$F$6)*'Sensitivity Analysis'!L205*'Sensitivity Analysis'!G205)</f>
        <v>153591.85851153889</v>
      </c>
      <c r="T205">
        <f ca="1">+'Sensitivity Analysis'!S205-'Sensitivity Analysis'!K205*('Sensitivity Analysis'!O205+'Sensitivity Analysis'!O205/(1+'Benefits Calculations'!$C$10))-'Sensitivity Analysis'!L205*('Sensitivity Analysis'!R205+'Sensitivity Analysis'!R205/(1+'Benefits Calculations'!$C$10)+'Sensitivity Analysis'!R205/(1+'Benefits Calculations'!$C$10)^2+'Sensitivity Analysis'!R205/(1+'Benefits Calculations'!$C$10)^3)</f>
        <v>105882.5727366787</v>
      </c>
      <c r="U205">
        <f t="shared" ca="1" si="51"/>
        <v>181247.23538352811</v>
      </c>
      <c r="V205">
        <f ca="1">+'Sensitivity Analysis'!S205*(1+'Sensitivity Analysis'!I205)-'Sensitivity Analysis'!K205*('Sensitivity Analysis'!O205+'Sensitivity Analysis'!O205/(1+'Benefits Calculations'!$C$10))-'Sensitivity Analysis'!L205*('Sensitivity Analysis'!R205+'Sensitivity Analysis'!R205/(1+'Benefits Calculations'!$C$10)+'Sensitivity Analysis'!R205/(1+'Benefits Calculations'!$C$10)^2+'Sensitivity Analysis'!R205/(1+'Benefits Calculations'!$C$10)^3)</f>
        <v>133537.94960866793</v>
      </c>
    </row>
    <row r="206" spans="5:22" x14ac:dyDescent="0.25">
      <c r="E206">
        <f t="shared" ca="1" si="39"/>
        <v>0.41437827376897157</v>
      </c>
      <c r="F206">
        <f t="shared" ca="1" si="40"/>
        <v>0.55341527283680003</v>
      </c>
      <c r="G206">
        <f t="shared" ca="1" si="41"/>
        <v>0.42685434444332043</v>
      </c>
      <c r="H206">
        <f t="shared" ca="1" si="47"/>
        <v>0.92026812860464469</v>
      </c>
      <c r="I206">
        <f t="shared" ca="1" si="48"/>
        <v>0.38570648599105817</v>
      </c>
      <c r="J206">
        <v>0.33900000000000002</v>
      </c>
      <c r="K206">
        <v>0.311</v>
      </c>
      <c r="L206">
        <f t="shared" si="49"/>
        <v>0.35000000000000003</v>
      </c>
      <c r="M206">
        <f t="shared" ca="1" si="50"/>
        <v>0.92923413499056784</v>
      </c>
      <c r="N206">
        <f t="shared" ca="1" si="42"/>
        <v>7.0765865009432161E-2</v>
      </c>
      <c r="O206">
        <f t="shared" ca="1" si="43"/>
        <v>19429.818913242209</v>
      </c>
      <c r="P206">
        <f t="shared" ca="1" si="44"/>
        <v>0.66235101814698005</v>
      </c>
      <c r="Q206">
        <f t="shared" ca="1" si="45"/>
        <v>0.33764898185301995</v>
      </c>
      <c r="R206">
        <f t="shared" ca="1" si="46"/>
        <v>27886.65620168281</v>
      </c>
      <c r="S206">
        <f ca="1">(('Benefits Calculations'!$F$12-'Benefits Calculations'!$F$6)*'Sensitivity Analysis'!E206*'Sensitivity Analysis'!J206)+(('Benefits Calculations'!$F$18-'Benefits Calculations'!$F$6)*'Sensitivity Analysis'!K206*'Sensitivity Analysis'!F206)+(('Benefits Calculations'!$F$24-'Benefits Calculations'!$F$6)*'Sensitivity Analysis'!L206*'Sensitivity Analysis'!G206)</f>
        <v>233375.71275032137</v>
      </c>
      <c r="T206">
        <f ca="1">+'Sensitivity Analysis'!S206-'Sensitivity Analysis'!K206*('Sensitivity Analysis'!O206+'Sensitivity Analysis'!O206/(1+'Benefits Calculations'!$C$10))-'Sensitivity Analysis'!L206*('Sensitivity Analysis'!R206+'Sensitivity Analysis'!R206/(1+'Benefits Calculations'!$C$10)+'Sensitivity Analysis'!R206/(1+'Benefits Calculations'!$C$10)^2+'Sensitivity Analysis'!R206/(1+'Benefits Calculations'!$C$10)^3)</f>
        <v>184389.47678676213</v>
      </c>
      <c r="U206">
        <f t="shared" ca="1" si="51"/>
        <v>323390.2388309064</v>
      </c>
      <c r="V206">
        <f ca="1">+'Sensitivity Analysis'!S206*(1+'Sensitivity Analysis'!I206)-'Sensitivity Analysis'!K206*('Sensitivity Analysis'!O206+'Sensitivity Analysis'!O206/(1+'Benefits Calculations'!$C$10))-'Sensitivity Analysis'!L206*('Sensitivity Analysis'!R206+'Sensitivity Analysis'!R206/(1+'Benefits Calculations'!$C$10)+'Sensitivity Analysis'!R206/(1+'Benefits Calculations'!$C$10)^2+'Sensitivity Analysis'!R206/(1+'Benefits Calculations'!$C$10)^3)</f>
        <v>274404.00286734715</v>
      </c>
    </row>
    <row r="207" spans="5:22" x14ac:dyDescent="0.25">
      <c r="E207">
        <f t="shared" ca="1" si="39"/>
        <v>0.58500721004263956</v>
      </c>
      <c r="F207">
        <f t="shared" ca="1" si="40"/>
        <v>0.59158911177493123</v>
      </c>
      <c r="G207">
        <f t="shared" ca="1" si="41"/>
        <v>0.55799086297318212</v>
      </c>
      <c r="H207">
        <f t="shared" ca="1" si="47"/>
        <v>0.71943075271829549</v>
      </c>
      <c r="I207">
        <f t="shared" ca="1" si="48"/>
        <v>0.35302819486351855</v>
      </c>
      <c r="J207">
        <v>0.33900000000000002</v>
      </c>
      <c r="K207">
        <v>0.311</v>
      </c>
      <c r="L207">
        <f t="shared" si="49"/>
        <v>0.35000000000000003</v>
      </c>
      <c r="M207">
        <f t="shared" ca="1" si="50"/>
        <v>0.95585101036120579</v>
      </c>
      <c r="N207">
        <f t="shared" ca="1" si="42"/>
        <v>4.4148989638794212E-2</v>
      </c>
      <c r="O207">
        <f t="shared" ca="1" si="43"/>
        <v>19141.398451725974</v>
      </c>
      <c r="P207">
        <f t="shared" ca="1" si="44"/>
        <v>0.53629930964035444</v>
      </c>
      <c r="Q207">
        <f t="shared" ca="1" si="45"/>
        <v>0.46370069035964556</v>
      </c>
      <c r="R207">
        <f t="shared" ca="1" si="46"/>
        <v>30028.274729210381</v>
      </c>
      <c r="S207">
        <f ca="1">(('Benefits Calculations'!$F$12-'Benefits Calculations'!$F$6)*'Sensitivity Analysis'!E207*'Sensitivity Analysis'!J207)+(('Benefits Calculations'!$F$18-'Benefits Calculations'!$F$6)*'Sensitivity Analysis'!K207*'Sensitivity Analysis'!F207)+(('Benefits Calculations'!$F$24-'Benefits Calculations'!$F$6)*'Sensitivity Analysis'!L207*'Sensitivity Analysis'!G207)</f>
        <v>293553.94324758393</v>
      </c>
      <c r="T207">
        <f ca="1">+'Sensitivity Analysis'!S207-'Sensitivity Analysis'!K207*('Sensitivity Analysis'!O207+'Sensitivity Analysis'!O207/(1+'Benefits Calculations'!$C$10))-'Sensitivity Analysis'!L207*('Sensitivity Analysis'!R207+'Sensitivity Analysis'!R207/(1+'Benefits Calculations'!$C$10)+'Sensitivity Analysis'!R207/(1+'Benefits Calculations'!$C$10)^2+'Sensitivity Analysis'!R207/(1+'Benefits Calculations'!$C$10)^3)</f>
        <v>241894.49185192684</v>
      </c>
      <c r="U207">
        <f t="shared" ca="1" si="51"/>
        <v>397186.76192734623</v>
      </c>
      <c r="V207">
        <f ca="1">+'Sensitivity Analysis'!S207*(1+'Sensitivity Analysis'!I207)-'Sensitivity Analysis'!K207*('Sensitivity Analysis'!O207+'Sensitivity Analysis'!O207/(1+'Benefits Calculations'!$C$10))-'Sensitivity Analysis'!L207*('Sensitivity Analysis'!R207+'Sensitivity Analysis'!R207/(1+'Benefits Calculations'!$C$10)+'Sensitivity Analysis'!R207/(1+'Benefits Calculations'!$C$10)^2+'Sensitivity Analysis'!R207/(1+'Benefits Calculations'!$C$10)^3)</f>
        <v>345527.31053168915</v>
      </c>
    </row>
    <row r="208" spans="5:22" x14ac:dyDescent="0.25">
      <c r="E208">
        <f t="shared" ca="1" si="39"/>
        <v>0.48128997496090281</v>
      </c>
      <c r="F208">
        <f t="shared" ca="1" si="40"/>
        <v>0.6464631207895094</v>
      </c>
      <c r="G208">
        <f t="shared" ca="1" si="41"/>
        <v>0.44501383356343949</v>
      </c>
      <c r="H208">
        <f t="shared" ca="1" si="47"/>
        <v>0.22493955300950641</v>
      </c>
      <c r="I208">
        <f t="shared" ca="1" si="48"/>
        <v>0.25250492615488263</v>
      </c>
      <c r="J208">
        <v>0.33900000000000002</v>
      </c>
      <c r="K208">
        <v>0.311</v>
      </c>
      <c r="L208">
        <f t="shared" si="49"/>
        <v>0.35000000000000003</v>
      </c>
      <c r="M208">
        <f t="shared" ca="1" si="50"/>
        <v>0.94046405717674419</v>
      </c>
      <c r="N208">
        <f t="shared" ca="1" si="42"/>
        <v>5.9535942823255805E-2</v>
      </c>
      <c r="O208">
        <f t="shared" ca="1" si="43"/>
        <v>19308.131476432798</v>
      </c>
      <c r="P208">
        <f t="shared" ca="1" si="44"/>
        <v>0.53262760697945521</v>
      </c>
      <c r="Q208">
        <f t="shared" ca="1" si="45"/>
        <v>0.46737239302054479</v>
      </c>
      <c r="R208">
        <f t="shared" ca="1" si="46"/>
        <v>30090.656957419058</v>
      </c>
      <c r="S208">
        <f ca="1">(('Benefits Calculations'!$F$12-'Benefits Calculations'!$F$6)*'Sensitivity Analysis'!E208*'Sensitivity Analysis'!J208)+(('Benefits Calculations'!$F$18-'Benefits Calculations'!$F$6)*'Sensitivity Analysis'!K208*'Sensitivity Analysis'!F208)+(('Benefits Calculations'!$F$24-'Benefits Calculations'!$F$6)*'Sensitivity Analysis'!L208*'Sensitivity Analysis'!G208)</f>
        <v>255932.16663340869</v>
      </c>
      <c r="T208">
        <f ca="1">+'Sensitivity Analysis'!S208-'Sensitivity Analysis'!K208*('Sensitivity Analysis'!O208+'Sensitivity Analysis'!O208/(1+'Benefits Calculations'!$C$10))-'Sensitivity Analysis'!L208*('Sensitivity Analysis'!R208+'Sensitivity Analysis'!R208/(1+'Benefits Calculations'!$C$10)+'Sensitivity Analysis'!R208/(1+'Benefits Calculations'!$C$10)^2+'Sensitivity Analysis'!R208/(1+'Benefits Calculations'!$C$10)^3)</f>
        <v>204087.75670730232</v>
      </c>
      <c r="U208">
        <f t="shared" ca="1" si="51"/>
        <v>320556.2994698367</v>
      </c>
      <c r="V208">
        <f ca="1">+'Sensitivity Analysis'!S208*(1+'Sensitivity Analysis'!I208)-'Sensitivity Analysis'!K208*('Sensitivity Analysis'!O208+'Sensitivity Analysis'!O208/(1+'Benefits Calculations'!$C$10))-'Sensitivity Analysis'!L208*('Sensitivity Analysis'!R208+'Sensitivity Analysis'!R208/(1+'Benefits Calculations'!$C$10)+'Sensitivity Analysis'!R208/(1+'Benefits Calculations'!$C$10)^2+'Sensitivity Analysis'!R208/(1+'Benefits Calculations'!$C$10)^3)</f>
        <v>268711.8895437303</v>
      </c>
    </row>
    <row r="209" spans="5:22" x14ac:dyDescent="0.25">
      <c r="E209">
        <f t="shared" ca="1" si="39"/>
        <v>0.51670439959682368</v>
      </c>
      <c r="F209">
        <f t="shared" ca="1" si="40"/>
        <v>0.46466634595896372</v>
      </c>
      <c r="G209">
        <f t="shared" ca="1" si="41"/>
        <v>0.45339985496398183</v>
      </c>
      <c r="H209">
        <f t="shared" ca="1" si="47"/>
        <v>0.41889696682717825</v>
      </c>
      <c r="I209">
        <f t="shared" ca="1" si="48"/>
        <v>0.29899936286502404</v>
      </c>
      <c r="J209">
        <v>0.33900000000000002</v>
      </c>
      <c r="K209">
        <v>0.311</v>
      </c>
      <c r="L209">
        <f t="shared" si="49"/>
        <v>0.35000000000000003</v>
      </c>
      <c r="M209">
        <f t="shared" ca="1" si="50"/>
        <v>0.95425020931959148</v>
      </c>
      <c r="N209">
        <f t="shared" ca="1" si="42"/>
        <v>4.574979068040852E-2</v>
      </c>
      <c r="O209">
        <f t="shared" ca="1" si="43"/>
        <v>19158.744731812909</v>
      </c>
      <c r="P209">
        <f t="shared" ca="1" si="44"/>
        <v>0.6148697537000668</v>
      </c>
      <c r="Q209">
        <f t="shared" ca="1" si="45"/>
        <v>0.3851302462999332</v>
      </c>
      <c r="R209">
        <f t="shared" ca="1" si="46"/>
        <v>28693.362884635862</v>
      </c>
      <c r="S209">
        <f ca="1">(('Benefits Calculations'!$F$12-'Benefits Calculations'!$F$6)*'Sensitivity Analysis'!E209*'Sensitivity Analysis'!J209)+(('Benefits Calculations'!$F$18-'Benefits Calculations'!$F$6)*'Sensitivity Analysis'!K209*'Sensitivity Analysis'!F209)+(('Benefits Calculations'!$F$24-'Benefits Calculations'!$F$6)*'Sensitivity Analysis'!L209*'Sensitivity Analysis'!G209)</f>
        <v>240408.66067043672</v>
      </c>
      <c r="T209">
        <f ca="1">+'Sensitivity Analysis'!S209-'Sensitivity Analysis'!K209*('Sensitivity Analysis'!O209+'Sensitivity Analysis'!O209/(1+'Benefits Calculations'!$C$10))-'Sensitivity Analysis'!L209*('Sensitivity Analysis'!R209+'Sensitivity Analysis'!R209/(1+'Benefits Calculations'!$C$10)+'Sensitivity Analysis'!R209/(1+'Benefits Calculations'!$C$10)^2+'Sensitivity Analysis'!R209/(1+'Benefits Calculations'!$C$10)^3)</f>
        <v>190514.79989990901</v>
      </c>
      <c r="U209">
        <f t="shared" ca="1" si="51"/>
        <v>312290.69703813107</v>
      </c>
      <c r="V209">
        <f ca="1">+'Sensitivity Analysis'!S209*(1+'Sensitivity Analysis'!I209)-'Sensitivity Analysis'!K209*('Sensitivity Analysis'!O209+'Sensitivity Analysis'!O209/(1+'Benefits Calculations'!$C$10))-'Sensitivity Analysis'!L209*('Sensitivity Analysis'!R209+'Sensitivity Analysis'!R209/(1+'Benefits Calculations'!$C$10)+'Sensitivity Analysis'!R209/(1+'Benefits Calculations'!$C$10)^2+'Sensitivity Analysis'!R209/(1+'Benefits Calculations'!$C$10)^3)</f>
        <v>262396.83626760339</v>
      </c>
    </row>
    <row r="210" spans="5:22" x14ac:dyDescent="0.25">
      <c r="E210">
        <f t="shared" ca="1" si="39"/>
        <v>0.86264107862057504</v>
      </c>
      <c r="F210">
        <f t="shared" ca="1" si="40"/>
        <v>0.55866911524619844</v>
      </c>
      <c r="G210">
        <f t="shared" ca="1" si="41"/>
        <v>0.46424502046351113</v>
      </c>
      <c r="H210">
        <f t="shared" ca="1" si="47"/>
        <v>0.14686284801902849</v>
      </c>
      <c r="I210">
        <f t="shared" ca="1" si="48"/>
        <v>0.22802675545980899</v>
      </c>
      <c r="J210">
        <v>0.33900000000000002</v>
      </c>
      <c r="K210">
        <v>0.311</v>
      </c>
      <c r="L210">
        <f t="shared" si="49"/>
        <v>0.35000000000000003</v>
      </c>
      <c r="M210">
        <f t="shared" ca="1" si="50"/>
        <v>0.93632759698928347</v>
      </c>
      <c r="N210">
        <f t="shared" ca="1" si="42"/>
        <v>6.3672403010716527E-2</v>
      </c>
      <c r="O210">
        <f t="shared" ca="1" si="43"/>
        <v>19352.954159024124</v>
      </c>
      <c r="P210">
        <f t="shared" ca="1" si="44"/>
        <v>0.56223729110756204</v>
      </c>
      <c r="Q210">
        <f t="shared" ca="1" si="45"/>
        <v>0.43776270889243796</v>
      </c>
      <c r="R210">
        <f t="shared" ca="1" si="46"/>
        <v>29587.588424082518</v>
      </c>
      <c r="S210">
        <f ca="1">(('Benefits Calculations'!$F$12-'Benefits Calculations'!$F$6)*'Sensitivity Analysis'!E210*'Sensitivity Analysis'!J210)+(('Benefits Calculations'!$F$18-'Benefits Calculations'!$F$6)*'Sensitivity Analysis'!K210*'Sensitivity Analysis'!F210)+(('Benefits Calculations'!$F$24-'Benefits Calculations'!$F$6)*'Sensitivity Analysis'!L210*'Sensitivity Analysis'!G210)</f>
        <v>286198.15365511825</v>
      </c>
      <c r="T210">
        <f ca="1">+'Sensitivity Analysis'!S210-'Sensitivity Analysis'!K210*('Sensitivity Analysis'!O210+'Sensitivity Analysis'!O210/(1+'Benefits Calculations'!$C$10))-'Sensitivity Analysis'!L210*('Sensitivity Analysis'!R210+'Sensitivity Analysis'!R210/(1+'Benefits Calculations'!$C$10)+'Sensitivity Analysis'!R210/(1+'Benefits Calculations'!$C$10)^2+'Sensitivity Analysis'!R210/(1+'Benefits Calculations'!$C$10)^3)</f>
        <v>234995.70479557186</v>
      </c>
      <c r="U210">
        <f t="shared" ca="1" si="51"/>
        <v>351458.99005168275</v>
      </c>
      <c r="V210">
        <f ca="1">+'Sensitivity Analysis'!S210*(1+'Sensitivity Analysis'!I210)-'Sensitivity Analysis'!K210*('Sensitivity Analysis'!O210+'Sensitivity Analysis'!O210/(1+'Benefits Calculations'!$C$10))-'Sensitivity Analysis'!L210*('Sensitivity Analysis'!R210+'Sensitivity Analysis'!R210/(1+'Benefits Calculations'!$C$10)+'Sensitivity Analysis'!R210/(1+'Benefits Calculations'!$C$10)^2+'Sensitivity Analysis'!R210/(1+'Benefits Calculations'!$C$10)^3)</f>
        <v>300256.54119213636</v>
      </c>
    </row>
    <row r="211" spans="5:22" x14ac:dyDescent="0.25">
      <c r="E211">
        <f t="shared" ca="1" si="39"/>
        <v>0.11374504520254786</v>
      </c>
      <c r="F211">
        <f t="shared" ca="1" si="40"/>
        <v>0.70618311989494653</v>
      </c>
      <c r="G211">
        <f t="shared" ca="1" si="41"/>
        <v>0.55230148493953191</v>
      </c>
      <c r="H211">
        <f t="shared" ca="1" si="47"/>
        <v>0.68851170573695752</v>
      </c>
      <c r="I211">
        <f t="shared" ca="1" si="48"/>
        <v>0.34807439013059882</v>
      </c>
      <c r="J211">
        <v>0.33900000000000002</v>
      </c>
      <c r="K211">
        <v>0.311</v>
      </c>
      <c r="L211">
        <f t="shared" si="49"/>
        <v>0.35000000000000003</v>
      </c>
      <c r="M211">
        <f t="shared" ca="1" si="50"/>
        <v>0.95501561382052469</v>
      </c>
      <c r="N211">
        <f t="shared" ca="1" si="42"/>
        <v>4.4984386179475311E-2</v>
      </c>
      <c r="O211">
        <f t="shared" ca="1" si="43"/>
        <v>19150.450808640795</v>
      </c>
      <c r="P211">
        <f t="shared" ca="1" si="44"/>
        <v>0.73807687606682593</v>
      </c>
      <c r="Q211">
        <f t="shared" ca="1" si="45"/>
        <v>0.26192312393317407</v>
      </c>
      <c r="R211">
        <f t="shared" ca="1" si="46"/>
        <v>26600.073875624628</v>
      </c>
      <c r="S211">
        <f ca="1">(('Benefits Calculations'!$F$12-'Benefits Calculations'!$F$6)*'Sensitivity Analysis'!E211*'Sensitivity Analysis'!J211)+(('Benefits Calculations'!$F$18-'Benefits Calculations'!$F$6)*'Sensitivity Analysis'!K211*'Sensitivity Analysis'!F211)+(('Benefits Calculations'!$F$24-'Benefits Calculations'!$F$6)*'Sensitivity Analysis'!L211*'Sensitivity Analysis'!G211)</f>
        <v>262407.61513839976</v>
      </c>
      <c r="T211">
        <f ca="1">+'Sensitivity Analysis'!S211-'Sensitivity Analysis'!K211*('Sensitivity Analysis'!O211+'Sensitivity Analysis'!O211/(1+'Benefits Calculations'!$C$10))-'Sensitivity Analysis'!L211*('Sensitivity Analysis'!R211+'Sensitivity Analysis'!R211/(1+'Benefits Calculations'!$C$10)+'Sensitivity Analysis'!R211/(1+'Benefits Calculations'!$C$10)^2+'Sensitivity Analysis'!R211/(1+'Benefits Calculations'!$C$10)^3)</f>
        <v>215304.09967959541</v>
      </c>
      <c r="U211">
        <f t="shared" ca="1" si="51"/>
        <v>353744.98574332317</v>
      </c>
      <c r="V211">
        <f ca="1">+'Sensitivity Analysis'!S211*(1+'Sensitivity Analysis'!I211)-'Sensitivity Analysis'!K211*('Sensitivity Analysis'!O211+'Sensitivity Analysis'!O211/(1+'Benefits Calculations'!$C$10))-'Sensitivity Analysis'!L211*('Sensitivity Analysis'!R211+'Sensitivity Analysis'!R211/(1+'Benefits Calculations'!$C$10)+'Sensitivity Analysis'!R211/(1+'Benefits Calculations'!$C$10)^2+'Sensitivity Analysis'!R211/(1+'Benefits Calculations'!$C$10)^3)</f>
        <v>306641.47028451879</v>
      </c>
    </row>
    <row r="212" spans="5:22" x14ac:dyDescent="0.25">
      <c r="E212">
        <f t="shared" ca="1" si="39"/>
        <v>0.87413249189483333</v>
      </c>
      <c r="F212">
        <f t="shared" ca="1" si="40"/>
        <v>0.60782535951930794</v>
      </c>
      <c r="G212">
        <f t="shared" ca="1" si="41"/>
        <v>0.56992302369731063</v>
      </c>
      <c r="H212">
        <f t="shared" ca="1" si="47"/>
        <v>7.6940984492972708E-2</v>
      </c>
      <c r="I212">
        <f t="shared" ca="1" si="48"/>
        <v>0.19957150698644627</v>
      </c>
      <c r="J212">
        <v>0.33900000000000002</v>
      </c>
      <c r="K212">
        <v>0.311</v>
      </c>
      <c r="L212">
        <f t="shared" si="49"/>
        <v>0.35000000000000003</v>
      </c>
      <c r="M212">
        <f t="shared" ca="1" si="50"/>
        <v>0.93076547649435848</v>
      </c>
      <c r="N212">
        <f t="shared" ca="1" si="42"/>
        <v>6.9234523505641521E-2</v>
      </c>
      <c r="O212">
        <f t="shared" ca="1" si="43"/>
        <v>19413.225296707133</v>
      </c>
      <c r="P212">
        <f t="shared" ca="1" si="44"/>
        <v>0.49715564177848792</v>
      </c>
      <c r="Q212">
        <f t="shared" ca="1" si="45"/>
        <v>0.50284435822151208</v>
      </c>
      <c r="R212">
        <f t="shared" ca="1" si="46"/>
        <v>30693.32564618349</v>
      </c>
      <c r="S212">
        <f ca="1">(('Benefits Calculations'!$F$12-'Benefits Calculations'!$F$6)*'Sensitivity Analysis'!E212*'Sensitivity Analysis'!J212)+(('Benefits Calculations'!$F$18-'Benefits Calculations'!$F$6)*'Sensitivity Analysis'!K212*'Sensitivity Analysis'!F212)+(('Benefits Calculations'!$F$24-'Benefits Calculations'!$F$6)*'Sensitivity Analysis'!L212*'Sensitivity Analysis'!G212)</f>
        <v>325395.5896928822</v>
      </c>
      <c r="T212">
        <f ca="1">+'Sensitivity Analysis'!S212-'Sensitivity Analysis'!K212*('Sensitivity Analysis'!O212+'Sensitivity Analysis'!O212/(1+'Benefits Calculations'!$C$10))-'Sensitivity Analysis'!L212*('Sensitivity Analysis'!R212+'Sensitivity Analysis'!R212/(1+'Benefits Calculations'!$C$10)+'Sensitivity Analysis'!R212/(1+'Benefits Calculations'!$C$10)^2+'Sensitivity Analysis'!R212/(1+'Benefits Calculations'!$C$10)^3)</f>
        <v>272685.02202157083</v>
      </c>
      <c r="U212">
        <f t="shared" ca="1" si="51"/>
        <v>390335.27789463405</v>
      </c>
      <c r="V212">
        <f ca="1">+'Sensitivity Analysis'!S212*(1+'Sensitivity Analysis'!I212)-'Sensitivity Analysis'!K212*('Sensitivity Analysis'!O212+'Sensitivity Analysis'!O212/(1+'Benefits Calculations'!$C$10))-'Sensitivity Analysis'!L212*('Sensitivity Analysis'!R212+'Sensitivity Analysis'!R212/(1+'Benefits Calculations'!$C$10)+'Sensitivity Analysis'!R212/(1+'Benefits Calculations'!$C$10)^2+'Sensitivity Analysis'!R212/(1+'Benefits Calculations'!$C$10)^3)</f>
        <v>337624.71022332268</v>
      </c>
    </row>
    <row r="213" spans="5:22" x14ac:dyDescent="0.25">
      <c r="E213">
        <f t="shared" ca="1" si="39"/>
        <v>0.79945853187005489</v>
      </c>
      <c r="F213">
        <f t="shared" ca="1" si="40"/>
        <v>0.56771582881391713</v>
      </c>
      <c r="G213">
        <f t="shared" ca="1" si="41"/>
        <v>0.40467049858968562</v>
      </c>
      <c r="H213">
        <f t="shared" ca="1" si="47"/>
        <v>0.91573491076371516</v>
      </c>
      <c r="I213">
        <f t="shared" ca="1" si="48"/>
        <v>0.38474507032718397</v>
      </c>
      <c r="J213">
        <v>0.33900000000000002</v>
      </c>
      <c r="K213">
        <v>0.311</v>
      </c>
      <c r="L213">
        <f t="shared" si="49"/>
        <v>0.35000000000000003</v>
      </c>
      <c r="M213">
        <f t="shared" ca="1" si="50"/>
        <v>0.9277379709648268</v>
      </c>
      <c r="N213">
        <f t="shared" ca="1" si="42"/>
        <v>7.2262029035173203E-2</v>
      </c>
      <c r="O213">
        <f t="shared" ca="1" si="43"/>
        <v>19446.031346625139</v>
      </c>
      <c r="P213">
        <f t="shared" ca="1" si="44"/>
        <v>0.77475845259394871</v>
      </c>
      <c r="Q213">
        <f t="shared" ca="1" si="45"/>
        <v>0.22524154740605129</v>
      </c>
      <c r="R213">
        <f t="shared" ca="1" si="46"/>
        <v>25976.853890428814</v>
      </c>
      <c r="S213">
        <f ca="1">(('Benefits Calculations'!$F$12-'Benefits Calculations'!$F$6)*'Sensitivity Analysis'!E213*'Sensitivity Analysis'!J213)+(('Benefits Calculations'!$F$18-'Benefits Calculations'!$F$6)*'Sensitivity Analysis'!K213*'Sensitivity Analysis'!F213)+(('Benefits Calculations'!$F$24-'Benefits Calculations'!$F$6)*'Sensitivity Analysis'!L213*'Sensitivity Analysis'!G213)</f>
        <v>263256.1020605613</v>
      </c>
      <c r="T213">
        <f ca="1">+'Sensitivity Analysis'!S213-'Sensitivity Analysis'!K213*('Sensitivity Analysis'!O213+'Sensitivity Analysis'!O213/(1+'Benefits Calculations'!$C$10))-'Sensitivity Analysis'!L213*('Sensitivity Analysis'!R213+'Sensitivity Analysis'!R213/(1+'Benefits Calculations'!$C$10)+'Sensitivity Analysis'!R213/(1+'Benefits Calculations'!$C$10)^2+'Sensitivity Analysis'!R213/(1+'Benefits Calculations'!$C$10)^3)</f>
        <v>216801.08375055579</v>
      </c>
      <c r="U213">
        <f t="shared" ca="1" si="51"/>
        <v>364542.58956191229</v>
      </c>
      <c r="V213">
        <f ca="1">+'Sensitivity Analysis'!S213*(1+'Sensitivity Analysis'!I213)-'Sensitivity Analysis'!K213*('Sensitivity Analysis'!O213+'Sensitivity Analysis'!O213/(1+'Benefits Calculations'!$C$10))-'Sensitivity Analysis'!L213*('Sensitivity Analysis'!R213+'Sensitivity Analysis'!R213/(1+'Benefits Calculations'!$C$10)+'Sensitivity Analysis'!R213/(1+'Benefits Calculations'!$C$10)^2+'Sensitivity Analysis'!R213/(1+'Benefits Calculations'!$C$10)^3)</f>
        <v>318087.57125190675</v>
      </c>
    </row>
    <row r="214" spans="5:22" x14ac:dyDescent="0.25">
      <c r="E214">
        <f t="shared" ca="1" si="39"/>
        <v>0.40035692540201817</v>
      </c>
      <c r="F214">
        <f t="shared" ca="1" si="40"/>
        <v>0.68229095768722281</v>
      </c>
      <c r="G214">
        <f t="shared" ca="1" si="41"/>
        <v>0.22688473924505032</v>
      </c>
      <c r="H214">
        <f t="shared" ca="1" si="47"/>
        <v>0.6002431912813726</v>
      </c>
      <c r="I214">
        <f t="shared" ca="1" si="48"/>
        <v>0.33328484498364541</v>
      </c>
      <c r="J214">
        <v>0.33900000000000002</v>
      </c>
      <c r="K214">
        <v>0.311</v>
      </c>
      <c r="L214">
        <f t="shared" si="49"/>
        <v>0.35000000000000003</v>
      </c>
      <c r="M214">
        <f t="shared" ca="1" si="50"/>
        <v>0.9477964289119023</v>
      </c>
      <c r="N214">
        <f t="shared" ca="1" si="42"/>
        <v>5.22035710880977E-2</v>
      </c>
      <c r="O214">
        <f t="shared" ca="1" si="43"/>
        <v>19228.677896310626</v>
      </c>
      <c r="P214">
        <f t="shared" ca="1" si="44"/>
        <v>0.58927588551626287</v>
      </c>
      <c r="Q214">
        <f t="shared" ca="1" si="45"/>
        <v>0.41072411448373713</v>
      </c>
      <c r="R214">
        <f t="shared" ca="1" si="46"/>
        <v>29128.202705078693</v>
      </c>
      <c r="S214">
        <f ca="1">(('Benefits Calculations'!$F$12-'Benefits Calculations'!$F$6)*'Sensitivity Analysis'!E214*'Sensitivity Analysis'!J214)+(('Benefits Calculations'!$F$18-'Benefits Calculations'!$F$6)*'Sensitivity Analysis'!K214*'Sensitivity Analysis'!F214)+(('Benefits Calculations'!$F$24-'Benefits Calculations'!$F$6)*'Sensitivity Analysis'!L214*'Sensitivity Analysis'!G214)</f>
        <v>185919.69783335974</v>
      </c>
      <c r="T214">
        <f ca="1">+'Sensitivity Analysis'!S214-'Sensitivity Analysis'!K214*('Sensitivity Analysis'!O214+'Sensitivity Analysis'!O214/(1+'Benefits Calculations'!$C$10))-'Sensitivity Analysis'!L214*('Sensitivity Analysis'!R214+'Sensitivity Analysis'!R214/(1+'Benefits Calculations'!$C$10)+'Sensitivity Analysis'!R214/(1+'Benefits Calculations'!$C$10)^2+'Sensitivity Analysis'!R214/(1+'Benefits Calculations'!$C$10)^3)</f>
        <v>135404.48801542723</v>
      </c>
      <c r="U214">
        <f t="shared" ca="1" si="51"/>
        <v>247883.91550515723</v>
      </c>
      <c r="V214">
        <f ca="1">+'Sensitivity Analysis'!S214*(1+'Sensitivity Analysis'!I214)-'Sensitivity Analysis'!K214*('Sensitivity Analysis'!O214+'Sensitivity Analysis'!O214/(1+'Benefits Calculations'!$C$10))-'Sensitivity Analysis'!L214*('Sensitivity Analysis'!R214+'Sensitivity Analysis'!R214/(1+'Benefits Calculations'!$C$10)+'Sensitivity Analysis'!R214/(1+'Benefits Calculations'!$C$10)^2+'Sensitivity Analysis'!R214/(1+'Benefits Calculations'!$C$10)^3)</f>
        <v>197368.70568722472</v>
      </c>
    </row>
    <row r="215" spans="5:22" x14ac:dyDescent="0.25">
      <c r="E215">
        <f t="shared" ref="E215:E278" ca="1" si="52">+_xlfn.NORM.INV(RAND(),0.5,0.17)</f>
        <v>0.41638215472162465</v>
      </c>
      <c r="F215">
        <f t="shared" ref="F215:F278" ca="1" si="53">+_xlfn.NORM.INV(RAND(),0.56,0.13)</f>
        <v>0.4439855076521097</v>
      </c>
      <c r="G215">
        <f t="shared" ref="G215:G278" ca="1" si="54">+_xlfn.NORM.INV(RAND(),0.42,0.11)</f>
        <v>0.41379409777556064</v>
      </c>
      <c r="H215">
        <f t="shared" ca="1" si="47"/>
        <v>5.0545138158507141E-2</v>
      </c>
      <c r="I215">
        <f t="shared" ca="1" si="48"/>
        <v>0.18544129267649812</v>
      </c>
      <c r="J215">
        <v>0.33900000000000002</v>
      </c>
      <c r="K215">
        <v>0.311</v>
      </c>
      <c r="L215">
        <f t="shared" si="49"/>
        <v>0.35000000000000003</v>
      </c>
      <c r="M215">
        <f t="shared" ca="1" si="50"/>
        <v>0.93545663260684531</v>
      </c>
      <c r="N215">
        <f t="shared" ref="N215:N278" ca="1" si="55">1-M215</f>
        <v>6.4543367393154694E-2</v>
      </c>
      <c r="O215">
        <f t="shared" ref="O215:O278" ca="1" si="56">(18663*M215)+(29499*N215)</f>
        <v>19362.391929072222</v>
      </c>
      <c r="P215">
        <f t="shared" ref="P215:P278" ca="1" si="57">+_xlfn.NORM.INV(RAND(), 0.5906, 0.1)</f>
        <v>0.65038676101678883</v>
      </c>
      <c r="Q215">
        <f t="shared" ref="Q215:Q278" ca="1" si="58">1-P215</f>
        <v>0.34961323898321117</v>
      </c>
      <c r="R215">
        <f t="shared" ref="R215:R278" ca="1" si="59">(22150*P215)+(39140*Q215)</f>
        <v>28089.928930324757</v>
      </c>
      <c r="S215">
        <f ca="1">(('Benefits Calculations'!$F$12-'Benefits Calculations'!$F$6)*'Sensitivity Analysis'!E215*'Sensitivity Analysis'!J215)+(('Benefits Calculations'!$F$18-'Benefits Calculations'!$F$6)*'Sensitivity Analysis'!K215*'Sensitivity Analysis'!F215)+(('Benefits Calculations'!$F$24-'Benefits Calculations'!$F$6)*'Sensitivity Analysis'!L215*'Sensitivity Analysis'!G215)</f>
        <v>216725.94662102906</v>
      </c>
      <c r="T215">
        <f ca="1">+'Sensitivity Analysis'!S215-'Sensitivity Analysis'!K215*('Sensitivity Analysis'!O215+'Sensitivity Analysis'!O215/(1+'Benefits Calculations'!$C$10))-'Sensitivity Analysis'!L215*('Sensitivity Analysis'!R215+'Sensitivity Analysis'!R215/(1+'Benefits Calculations'!$C$10)+'Sensitivity Analysis'!R215/(1+'Benefits Calculations'!$C$10)^2+'Sensitivity Analysis'!R215/(1+'Benefits Calculations'!$C$10)^3)</f>
        <v>167510.47192537421</v>
      </c>
      <c r="U215">
        <f t="shared" ca="1" si="51"/>
        <v>256915.88631897041</v>
      </c>
      <c r="V215">
        <f ca="1">+'Sensitivity Analysis'!S215*(1+'Sensitivity Analysis'!I215)-'Sensitivity Analysis'!K215*('Sensitivity Analysis'!O215+'Sensitivity Analysis'!O215/(1+'Benefits Calculations'!$C$10))-'Sensitivity Analysis'!L215*('Sensitivity Analysis'!R215+'Sensitivity Analysis'!R215/(1+'Benefits Calculations'!$C$10)+'Sensitivity Analysis'!R215/(1+'Benefits Calculations'!$C$10)^2+'Sensitivity Analysis'!R215/(1+'Benefits Calculations'!$C$10)^3)</f>
        <v>207700.41162331557</v>
      </c>
    </row>
    <row r="216" spans="5:22" x14ac:dyDescent="0.25">
      <c r="E216">
        <f t="shared" ca="1" si="52"/>
        <v>0.41515157172747746</v>
      </c>
      <c r="F216">
        <f t="shared" ca="1" si="53"/>
        <v>0.3701395616591453</v>
      </c>
      <c r="G216">
        <f t="shared" ca="1" si="54"/>
        <v>0.29229339506053964</v>
      </c>
      <c r="H216">
        <f t="shared" ca="1" si="47"/>
        <v>0.79476519297647974</v>
      </c>
      <c r="I216">
        <f t="shared" ca="1" si="48"/>
        <v>0.36466988614003026</v>
      </c>
      <c r="J216">
        <v>0.33900000000000002</v>
      </c>
      <c r="K216">
        <v>0.311</v>
      </c>
      <c r="L216">
        <f t="shared" si="49"/>
        <v>0.35000000000000003</v>
      </c>
      <c r="M216">
        <f t="shared" ca="1" si="50"/>
        <v>0.95701670980498221</v>
      </c>
      <c r="N216">
        <f t="shared" ca="1" si="55"/>
        <v>4.2983290195017787E-2</v>
      </c>
      <c r="O216">
        <f t="shared" ca="1" si="56"/>
        <v>19128.766932553212</v>
      </c>
      <c r="P216">
        <f t="shared" ca="1" si="57"/>
        <v>0.577838525056662</v>
      </c>
      <c r="Q216">
        <f t="shared" ca="1" si="58"/>
        <v>0.422161474943338</v>
      </c>
      <c r="R216">
        <f t="shared" ca="1" si="59"/>
        <v>29322.523459287313</v>
      </c>
      <c r="S216">
        <f ca="1">(('Benefits Calculations'!$F$12-'Benefits Calculations'!$F$6)*'Sensitivity Analysis'!E216*'Sensitivity Analysis'!J216)+(('Benefits Calculations'!$F$18-'Benefits Calculations'!$F$6)*'Sensitivity Analysis'!K216*'Sensitivity Analysis'!F216)+(('Benefits Calculations'!$F$24-'Benefits Calculations'!$F$6)*'Sensitivity Analysis'!L216*'Sensitivity Analysis'!G216)</f>
        <v>170717.08963863421</v>
      </c>
      <c r="T216">
        <f ca="1">+'Sensitivity Analysis'!S216-'Sensitivity Analysis'!K216*('Sensitivity Analysis'!O216+'Sensitivity Analysis'!O216/(1+'Benefits Calculations'!$C$10))-'Sensitivity Analysis'!L216*('Sensitivity Analysis'!R216+'Sensitivity Analysis'!R216/(1+'Benefits Calculations'!$C$10)+'Sensitivity Analysis'!R216/(1+'Benefits Calculations'!$C$10)^2+'Sensitivity Analysis'!R216/(1+'Benefits Calculations'!$C$10)^3)</f>
        <v>120004.41574784808</v>
      </c>
      <c r="U216">
        <f t="shared" ca="1" si="51"/>
        <v>232972.4712793123</v>
      </c>
      <c r="V216">
        <f ca="1">+'Sensitivity Analysis'!S216*(1+'Sensitivity Analysis'!I216)-'Sensitivity Analysis'!K216*('Sensitivity Analysis'!O216+'Sensitivity Analysis'!O216/(1+'Benefits Calculations'!$C$10))-'Sensitivity Analysis'!L216*('Sensitivity Analysis'!R216+'Sensitivity Analysis'!R216/(1+'Benefits Calculations'!$C$10)+'Sensitivity Analysis'!R216/(1+'Benefits Calculations'!$C$10)^2+'Sensitivity Analysis'!R216/(1+'Benefits Calculations'!$C$10)^3)</f>
        <v>182259.79738852617</v>
      </c>
    </row>
    <row r="217" spans="5:22" x14ac:dyDescent="0.25">
      <c r="E217">
        <f t="shared" ca="1" si="52"/>
        <v>0.58251165760193369</v>
      </c>
      <c r="F217">
        <f t="shared" ca="1" si="53"/>
        <v>0.36627579855105424</v>
      </c>
      <c r="G217">
        <f t="shared" ca="1" si="54"/>
        <v>0.4399064659594305</v>
      </c>
      <c r="H217">
        <f t="shared" ca="1" si="47"/>
        <v>0.77435745294418534</v>
      </c>
      <c r="I217">
        <f t="shared" ca="1" si="48"/>
        <v>0.3615727898798613</v>
      </c>
      <c r="J217">
        <v>0.33900000000000002</v>
      </c>
      <c r="K217">
        <v>0.311</v>
      </c>
      <c r="L217">
        <f t="shared" si="49"/>
        <v>0.35000000000000003</v>
      </c>
      <c r="M217">
        <f t="shared" ca="1" si="50"/>
        <v>0.9294642228207749</v>
      </c>
      <c r="N217">
        <f t="shared" ca="1" si="55"/>
        <v>7.0535777179225101E-2</v>
      </c>
      <c r="O217">
        <f t="shared" ca="1" si="56"/>
        <v>19427.325681514081</v>
      </c>
      <c r="P217">
        <f t="shared" ca="1" si="57"/>
        <v>0.67387316923175833</v>
      </c>
      <c r="Q217">
        <f t="shared" ca="1" si="58"/>
        <v>0.32612683076824167</v>
      </c>
      <c r="R217">
        <f t="shared" ca="1" si="59"/>
        <v>27690.894854752427</v>
      </c>
      <c r="S217">
        <f ca="1">(('Benefits Calculations'!$F$12-'Benefits Calculations'!$F$6)*'Sensitivity Analysis'!E217*'Sensitivity Analysis'!J217)+(('Benefits Calculations'!$F$18-'Benefits Calculations'!$F$6)*'Sensitivity Analysis'!K217*'Sensitivity Analysis'!F217)+(('Benefits Calculations'!$F$24-'Benefits Calculations'!$F$6)*'Sensitivity Analysis'!L217*'Sensitivity Analysis'!G217)</f>
        <v>230719.94047778012</v>
      </c>
      <c r="T217">
        <f ca="1">+'Sensitivity Analysis'!S217-'Sensitivity Analysis'!K217*('Sensitivity Analysis'!O217+'Sensitivity Analysis'!O217/(1+'Benefits Calculations'!$C$10))-'Sensitivity Analysis'!L217*('Sensitivity Analysis'!R217+'Sensitivity Analysis'!R217/(1+'Benefits Calculations'!$C$10)+'Sensitivity Analysis'!R217/(1+'Benefits Calculations'!$C$10)^2+'Sensitivity Analysis'!R217/(1+'Benefits Calculations'!$C$10)^3)</f>
        <v>181995.70383483992</v>
      </c>
      <c r="U217">
        <f t="shared" ca="1" si="51"/>
        <v>314141.99303724663</v>
      </c>
      <c r="V217">
        <f ca="1">+'Sensitivity Analysis'!S217*(1+'Sensitivity Analysis'!I217)-'Sensitivity Analysis'!K217*('Sensitivity Analysis'!O217+'Sensitivity Analysis'!O217/(1+'Benefits Calculations'!$C$10))-'Sensitivity Analysis'!L217*('Sensitivity Analysis'!R217+'Sensitivity Analysis'!R217/(1+'Benefits Calculations'!$C$10)+'Sensitivity Analysis'!R217/(1+'Benefits Calculations'!$C$10)^2+'Sensitivity Analysis'!R217/(1+'Benefits Calculations'!$C$10)^3)</f>
        <v>265417.75639430643</v>
      </c>
    </row>
    <row r="218" spans="5:22" x14ac:dyDescent="0.25">
      <c r="E218">
        <f t="shared" ca="1" si="52"/>
        <v>0.7824363180660443</v>
      </c>
      <c r="F218">
        <f t="shared" ca="1" si="53"/>
        <v>0.5701995056812057</v>
      </c>
      <c r="G218">
        <f t="shared" ca="1" si="54"/>
        <v>0.40190907952347454</v>
      </c>
      <c r="H218">
        <f t="shared" ca="1" si="47"/>
        <v>0.88197994982878558</v>
      </c>
      <c r="I218">
        <f t="shared" ca="1" si="48"/>
        <v>0.37827715565753678</v>
      </c>
      <c r="J218">
        <v>0.33900000000000002</v>
      </c>
      <c r="K218">
        <v>0.311</v>
      </c>
      <c r="L218">
        <f t="shared" si="49"/>
        <v>0.35000000000000003</v>
      </c>
      <c r="M218">
        <f t="shared" ca="1" si="50"/>
        <v>0.93355966801261969</v>
      </c>
      <c r="N218">
        <f t="shared" ca="1" si="55"/>
        <v>6.6440331987380308E-2</v>
      </c>
      <c r="O218">
        <f t="shared" ca="1" si="56"/>
        <v>19382.947437415256</v>
      </c>
      <c r="P218">
        <f t="shared" ca="1" si="57"/>
        <v>0.50748550066221365</v>
      </c>
      <c r="Q218">
        <f t="shared" ca="1" si="58"/>
        <v>0.49251449933778635</v>
      </c>
      <c r="R218">
        <f t="shared" ca="1" si="59"/>
        <v>30517.82134374899</v>
      </c>
      <c r="S218">
        <f ca="1">(('Benefits Calculations'!$F$12-'Benefits Calculations'!$F$6)*'Sensitivity Analysis'!E218*'Sensitivity Analysis'!J218)+(('Benefits Calculations'!$F$18-'Benefits Calculations'!$F$6)*'Sensitivity Analysis'!K218*'Sensitivity Analysis'!F218)+(('Benefits Calculations'!$F$24-'Benefits Calculations'!$F$6)*'Sensitivity Analysis'!L218*'Sensitivity Analysis'!G218)</f>
        <v>261153.61573850381</v>
      </c>
      <c r="T218">
        <f ca="1">+'Sensitivity Analysis'!S218-'Sensitivity Analysis'!K218*('Sensitivity Analysis'!O218+'Sensitivity Analysis'!O218/(1+'Benefits Calculations'!$C$10))-'Sensitivity Analysis'!L218*('Sensitivity Analysis'!R218+'Sensitivity Analysis'!R218/(1+'Benefits Calculations'!$C$10)+'Sensitivity Analysis'!R218/(1+'Benefits Calculations'!$C$10)^2+'Sensitivity Analysis'!R218/(1+'Benefits Calculations'!$C$10)^3)</f>
        <v>208695.08374246044</v>
      </c>
      <c r="U218">
        <f t="shared" ca="1" si="51"/>
        <v>359942.06268974638</v>
      </c>
      <c r="V218">
        <f ca="1">+'Sensitivity Analysis'!S218*(1+'Sensitivity Analysis'!I218)-'Sensitivity Analysis'!K218*('Sensitivity Analysis'!O218+'Sensitivity Analysis'!O218/(1+'Benefits Calculations'!$C$10))-'Sensitivity Analysis'!L218*('Sensitivity Analysis'!R218+'Sensitivity Analysis'!R218/(1+'Benefits Calculations'!$C$10)+'Sensitivity Analysis'!R218/(1+'Benefits Calculations'!$C$10)^2+'Sensitivity Analysis'!R218/(1+'Benefits Calculations'!$C$10)^3)</f>
        <v>307483.53069370304</v>
      </c>
    </row>
    <row r="219" spans="5:22" x14ac:dyDescent="0.25">
      <c r="E219">
        <f t="shared" ca="1" si="52"/>
        <v>0.37398343909816789</v>
      </c>
      <c r="F219">
        <f t="shared" ca="1" si="53"/>
        <v>0.3347291305370233</v>
      </c>
      <c r="G219">
        <f t="shared" ca="1" si="54"/>
        <v>0.4035425064702276</v>
      </c>
      <c r="H219">
        <f t="shared" ca="1" si="47"/>
        <v>2.2005949087089971E-2</v>
      </c>
      <c r="I219">
        <f t="shared" ca="1" si="48"/>
        <v>0.16488082208617855</v>
      </c>
      <c r="J219">
        <v>0.33900000000000002</v>
      </c>
      <c r="K219">
        <v>0.311</v>
      </c>
      <c r="L219">
        <f t="shared" si="49"/>
        <v>0.35000000000000003</v>
      </c>
      <c r="M219">
        <f t="shared" ca="1" si="50"/>
        <v>0.94855668423861195</v>
      </c>
      <c r="N219">
        <f t="shared" ca="1" si="55"/>
        <v>5.1443315761388053E-2</v>
      </c>
      <c r="O219">
        <f t="shared" ca="1" si="56"/>
        <v>19220.439769590401</v>
      </c>
      <c r="P219">
        <f t="shared" ca="1" si="57"/>
        <v>0.63324163824531809</v>
      </c>
      <c r="Q219">
        <f t="shared" ca="1" si="58"/>
        <v>0.36675836175468191</v>
      </c>
      <c r="R219">
        <f t="shared" ca="1" si="59"/>
        <v>28381.224566212048</v>
      </c>
      <c r="S219">
        <f ca="1">(('Benefits Calculations'!$F$12-'Benefits Calculations'!$F$6)*'Sensitivity Analysis'!E219*'Sensitivity Analysis'!J219)+(('Benefits Calculations'!$F$18-'Benefits Calculations'!$F$6)*'Sensitivity Analysis'!K219*'Sensitivity Analysis'!F219)+(('Benefits Calculations'!$F$24-'Benefits Calculations'!$F$6)*'Sensitivity Analysis'!L219*'Sensitivity Analysis'!G219)</f>
        <v>196921.23082963144</v>
      </c>
      <c r="T219">
        <f ca="1">+'Sensitivity Analysis'!S219-'Sensitivity Analysis'!K219*('Sensitivity Analysis'!O219+'Sensitivity Analysis'!O219/(1+'Benefits Calculations'!$C$10))-'Sensitivity Analysis'!L219*('Sensitivity Analysis'!R219+'Sensitivity Analysis'!R219/(1+'Benefits Calculations'!$C$10)+'Sensitivity Analysis'!R219/(1+'Benefits Calculations'!$C$10)^2+'Sensitivity Analysis'!R219/(1+'Benefits Calculations'!$C$10)^3)</f>
        <v>147404.96738772368</v>
      </c>
      <c r="U219">
        <f t="shared" ca="1" si="51"/>
        <v>229389.76525504322</v>
      </c>
      <c r="V219">
        <f ca="1">+'Sensitivity Analysis'!S219*(1+'Sensitivity Analysis'!I219)-'Sensitivity Analysis'!K219*('Sensitivity Analysis'!O219+'Sensitivity Analysis'!O219/(1+'Benefits Calculations'!$C$10))-'Sensitivity Analysis'!L219*('Sensitivity Analysis'!R219+'Sensitivity Analysis'!R219/(1+'Benefits Calculations'!$C$10)+'Sensitivity Analysis'!R219/(1+'Benefits Calculations'!$C$10)^2+'Sensitivity Analysis'!R219/(1+'Benefits Calculations'!$C$10)^3)</f>
        <v>179873.50181313546</v>
      </c>
    </row>
    <row r="220" spans="5:22" x14ac:dyDescent="0.25">
      <c r="E220">
        <f t="shared" ca="1" si="52"/>
        <v>0.67985480873385362</v>
      </c>
      <c r="F220">
        <f t="shared" ca="1" si="53"/>
        <v>0.7548384407221238</v>
      </c>
      <c r="G220">
        <f t="shared" ca="1" si="54"/>
        <v>0.43114344305438723</v>
      </c>
      <c r="H220">
        <f t="shared" ca="1" si="47"/>
        <v>0.75488065396414827</v>
      </c>
      <c r="I220">
        <f t="shared" ca="1" si="48"/>
        <v>0.35857867896119888</v>
      </c>
      <c r="J220">
        <v>0.33900000000000002</v>
      </c>
      <c r="K220">
        <v>0.311</v>
      </c>
      <c r="L220">
        <f t="shared" si="49"/>
        <v>0.35000000000000003</v>
      </c>
      <c r="M220">
        <f t="shared" ca="1" si="50"/>
        <v>0.9236719313070052</v>
      </c>
      <c r="N220">
        <f t="shared" ca="1" si="55"/>
        <v>7.6328068692994799E-2</v>
      </c>
      <c r="O220">
        <f t="shared" ca="1" si="56"/>
        <v>19490.090952357292</v>
      </c>
      <c r="P220">
        <f t="shared" ca="1" si="57"/>
        <v>0.61122743828234272</v>
      </c>
      <c r="Q220">
        <f t="shared" ca="1" si="58"/>
        <v>0.38877256171765728</v>
      </c>
      <c r="R220">
        <f t="shared" ca="1" si="59"/>
        <v>28755.245823582998</v>
      </c>
      <c r="S220">
        <f ca="1">(('Benefits Calculations'!$F$12-'Benefits Calculations'!$F$6)*'Sensitivity Analysis'!E220*'Sensitivity Analysis'!J220)+(('Benefits Calculations'!$F$18-'Benefits Calculations'!$F$6)*'Sensitivity Analysis'!K220*'Sensitivity Analysis'!F220)+(('Benefits Calculations'!$F$24-'Benefits Calculations'!$F$6)*'Sensitivity Analysis'!L220*'Sensitivity Analysis'!G220)</f>
        <v>282435.50435426482</v>
      </c>
      <c r="T220">
        <f ca="1">+'Sensitivity Analysis'!S220-'Sensitivity Analysis'!K220*('Sensitivity Analysis'!O220+'Sensitivity Analysis'!O220/(1+'Benefits Calculations'!$C$10))-'Sensitivity Analysis'!L220*('Sensitivity Analysis'!R220+'Sensitivity Analysis'!R220/(1+'Benefits Calculations'!$C$10)+'Sensitivity Analysis'!R220/(1+'Benefits Calculations'!$C$10)^2+'Sensitivity Analysis'!R220/(1+'Benefits Calculations'!$C$10)^3)</f>
        <v>232256.69120813036</v>
      </c>
      <c r="U220">
        <f t="shared" ca="1" si="51"/>
        <v>383710.85439735703</v>
      </c>
      <c r="V220">
        <f ca="1">+'Sensitivity Analysis'!S220*(1+'Sensitivity Analysis'!I220)-'Sensitivity Analysis'!K220*('Sensitivity Analysis'!O220+'Sensitivity Analysis'!O220/(1+'Benefits Calculations'!$C$10))-'Sensitivity Analysis'!L220*('Sensitivity Analysis'!R220+'Sensitivity Analysis'!R220/(1+'Benefits Calculations'!$C$10)+'Sensitivity Analysis'!R220/(1+'Benefits Calculations'!$C$10)^2+'Sensitivity Analysis'!R220/(1+'Benefits Calculations'!$C$10)^3)</f>
        <v>333532.0412512226</v>
      </c>
    </row>
    <row r="221" spans="5:22" x14ac:dyDescent="0.25">
      <c r="E221">
        <f t="shared" ca="1" si="52"/>
        <v>0.74458210715806805</v>
      </c>
      <c r="F221">
        <f t="shared" ca="1" si="53"/>
        <v>0.46948804934338023</v>
      </c>
      <c r="G221">
        <f t="shared" ca="1" si="54"/>
        <v>0.61616759828214562</v>
      </c>
      <c r="H221">
        <f t="shared" ca="1" si="47"/>
        <v>0.39643510867113751</v>
      </c>
      <c r="I221">
        <f t="shared" ca="1" si="48"/>
        <v>0.29427004306493948</v>
      </c>
      <c r="J221">
        <v>0.33900000000000002</v>
      </c>
      <c r="K221">
        <v>0.311</v>
      </c>
      <c r="L221">
        <f t="shared" si="49"/>
        <v>0.35000000000000003</v>
      </c>
      <c r="M221">
        <f t="shared" ca="1" si="50"/>
        <v>0.93825540477318414</v>
      </c>
      <c r="N221">
        <f t="shared" ca="1" si="55"/>
        <v>6.1744595226815857E-2</v>
      </c>
      <c r="O221">
        <f t="shared" ca="1" si="56"/>
        <v>19332.064433877775</v>
      </c>
      <c r="P221">
        <f t="shared" ca="1" si="57"/>
        <v>0.71343934158168942</v>
      </c>
      <c r="Q221">
        <f t="shared" ca="1" si="58"/>
        <v>0.28656065841831058</v>
      </c>
      <c r="R221">
        <f t="shared" ca="1" si="59"/>
        <v>27018.665586527095</v>
      </c>
      <c r="S221">
        <f ca="1">(('Benefits Calculations'!$F$12-'Benefits Calculations'!$F$6)*'Sensitivity Analysis'!E221*'Sensitivity Analysis'!J221)+(('Benefits Calculations'!$F$18-'Benefits Calculations'!$F$6)*'Sensitivity Analysis'!K221*'Sensitivity Analysis'!F221)+(('Benefits Calculations'!$F$24-'Benefits Calculations'!$F$6)*'Sensitivity Analysis'!L221*'Sensitivity Analysis'!G221)</f>
        <v>311575.574862601</v>
      </c>
      <c r="T221">
        <f ca="1">+'Sensitivity Analysis'!S221-'Sensitivity Analysis'!K221*('Sensitivity Analysis'!O221+'Sensitivity Analysis'!O221/(1+'Benefits Calculations'!$C$10))-'Sensitivity Analysis'!L221*('Sensitivity Analysis'!R221+'Sensitivity Analysis'!R221/(1+'Benefits Calculations'!$C$10)+'Sensitivity Analysis'!R221/(1+'Benefits Calculations'!$C$10)^2+'Sensitivity Analysis'!R221/(1+'Benefits Calculations'!$C$10)^3)</f>
        <v>263804.03893790126</v>
      </c>
      <c r="U221">
        <f t="shared" ca="1" si="51"/>
        <v>403262.93269540183</v>
      </c>
      <c r="V221">
        <f ca="1">+'Sensitivity Analysis'!S221*(1+'Sensitivity Analysis'!I221)-'Sensitivity Analysis'!K221*('Sensitivity Analysis'!O221+'Sensitivity Analysis'!O221/(1+'Benefits Calculations'!$C$10))-'Sensitivity Analysis'!L221*('Sensitivity Analysis'!R221+'Sensitivity Analysis'!R221/(1+'Benefits Calculations'!$C$10)+'Sensitivity Analysis'!R221/(1+'Benefits Calculations'!$C$10)^2+'Sensitivity Analysis'!R221/(1+'Benefits Calculations'!$C$10)^3)</f>
        <v>355491.39677070209</v>
      </c>
    </row>
    <row r="222" spans="5:22" x14ac:dyDescent="0.25">
      <c r="E222">
        <f t="shared" ca="1" si="52"/>
        <v>0.40785770845949382</v>
      </c>
      <c r="F222">
        <f t="shared" ca="1" si="53"/>
        <v>0.74295267369635742</v>
      </c>
      <c r="G222">
        <f t="shared" ca="1" si="54"/>
        <v>0.36406683615288965</v>
      </c>
      <c r="H222">
        <f t="shared" ca="1" si="47"/>
        <v>0.71844767845227886</v>
      </c>
      <c r="I222">
        <f t="shared" ca="1" si="48"/>
        <v>0.35287234575555337</v>
      </c>
      <c r="J222">
        <v>0.33900000000000002</v>
      </c>
      <c r="K222">
        <v>0.311</v>
      </c>
      <c r="L222">
        <f t="shared" si="49"/>
        <v>0.35000000000000003</v>
      </c>
      <c r="M222">
        <f t="shared" ca="1" si="50"/>
        <v>0.94103359089751193</v>
      </c>
      <c r="N222">
        <f t="shared" ca="1" si="55"/>
        <v>5.8966409102488071E-2</v>
      </c>
      <c r="O222">
        <f t="shared" ca="1" si="56"/>
        <v>19301.960009034563</v>
      </c>
      <c r="P222">
        <f t="shared" ca="1" si="57"/>
        <v>0.56199990826594437</v>
      </c>
      <c r="Q222">
        <f t="shared" ca="1" si="58"/>
        <v>0.43800009173405563</v>
      </c>
      <c r="R222">
        <f t="shared" ca="1" si="59"/>
        <v>29591.621558561605</v>
      </c>
      <c r="S222">
        <f ca="1">(('Benefits Calculations'!$F$12-'Benefits Calculations'!$F$6)*'Sensitivity Analysis'!E222*'Sensitivity Analysis'!J222)+(('Benefits Calculations'!$F$18-'Benefits Calculations'!$F$6)*'Sensitivity Analysis'!K222*'Sensitivity Analysis'!F222)+(('Benefits Calculations'!$F$24-'Benefits Calculations'!$F$6)*'Sensitivity Analysis'!L222*'Sensitivity Analysis'!G222)</f>
        <v>235759.16537573596</v>
      </c>
      <c r="T222">
        <f ca="1">+'Sensitivity Analysis'!S222-'Sensitivity Analysis'!K222*('Sensitivity Analysis'!O222+'Sensitivity Analysis'!O222/(1+'Benefits Calculations'!$C$10))-'Sensitivity Analysis'!L222*('Sensitivity Analysis'!R222+'Sensitivity Analysis'!R222/(1+'Benefits Calculations'!$C$10)+'Sensitivity Analysis'!R222/(1+'Benefits Calculations'!$C$10)^2+'Sensitivity Analysis'!R222/(1+'Benefits Calculations'!$C$10)^3)</f>
        <v>184582.53219707365</v>
      </c>
      <c r="U222">
        <f t="shared" ca="1" si="51"/>
        <v>318952.05509524333</v>
      </c>
      <c r="V222">
        <f ca="1">+'Sensitivity Analysis'!S222*(1+'Sensitivity Analysis'!I222)-'Sensitivity Analysis'!K222*('Sensitivity Analysis'!O222+'Sensitivity Analysis'!O222/(1+'Benefits Calculations'!$C$10))-'Sensitivity Analysis'!L222*('Sensitivity Analysis'!R222+'Sensitivity Analysis'!R222/(1+'Benefits Calculations'!$C$10)+'Sensitivity Analysis'!R222/(1+'Benefits Calculations'!$C$10)^2+'Sensitivity Analysis'!R222/(1+'Benefits Calculations'!$C$10)^3)</f>
        <v>267775.42191658105</v>
      </c>
    </row>
    <row r="223" spans="5:22" x14ac:dyDescent="0.25">
      <c r="E223">
        <f t="shared" ca="1" si="52"/>
        <v>0.43972746420980297</v>
      </c>
      <c r="F223">
        <f t="shared" ca="1" si="53"/>
        <v>0.34080531534056335</v>
      </c>
      <c r="G223">
        <f t="shared" ca="1" si="54"/>
        <v>0.44699597963674259</v>
      </c>
      <c r="H223">
        <f t="shared" ca="1" si="47"/>
        <v>0.95972284161727917</v>
      </c>
      <c r="I223">
        <f t="shared" ca="1" si="48"/>
        <v>0.39562607774392611</v>
      </c>
      <c r="J223">
        <v>0.33900000000000002</v>
      </c>
      <c r="K223">
        <v>0.311</v>
      </c>
      <c r="L223">
        <f t="shared" si="49"/>
        <v>0.35000000000000003</v>
      </c>
      <c r="M223">
        <f t="shared" ca="1" si="50"/>
        <v>0.94625846233563815</v>
      </c>
      <c r="N223">
        <f t="shared" ca="1" si="55"/>
        <v>5.3741537664361849E-2</v>
      </c>
      <c r="O223">
        <f t="shared" ca="1" si="56"/>
        <v>19245.343302131027</v>
      </c>
      <c r="P223">
        <f t="shared" ca="1" si="57"/>
        <v>0.5529138901846925</v>
      </c>
      <c r="Q223">
        <f t="shared" ca="1" si="58"/>
        <v>0.4470861098153075</v>
      </c>
      <c r="R223">
        <f t="shared" ca="1" si="59"/>
        <v>29745.993005762073</v>
      </c>
      <c r="S223">
        <f ca="1">(('Benefits Calculations'!$F$12-'Benefits Calculations'!$F$6)*'Sensitivity Analysis'!E223*'Sensitivity Analysis'!J223)+(('Benefits Calculations'!$F$18-'Benefits Calculations'!$F$6)*'Sensitivity Analysis'!K223*'Sensitivity Analysis'!F223)+(('Benefits Calculations'!$F$24-'Benefits Calculations'!$F$6)*'Sensitivity Analysis'!L223*'Sensitivity Analysis'!G223)</f>
        <v>216927.98331348738</v>
      </c>
      <c r="T223">
        <f ca="1">+'Sensitivity Analysis'!S223-'Sensitivity Analysis'!K223*('Sensitivity Analysis'!O223+'Sensitivity Analysis'!O223/(1+'Benefits Calculations'!$C$10))-'Sensitivity Analysis'!L223*('Sensitivity Analysis'!R223+'Sensitivity Analysis'!R223/(1+'Benefits Calculations'!$C$10)+'Sensitivity Analysis'!R223/(1+'Benefits Calculations'!$C$10)^2+'Sensitivity Analysis'!R223/(1+'Benefits Calculations'!$C$10)^3)</f>
        <v>165580.56782294321</v>
      </c>
      <c r="U223">
        <f t="shared" ca="1" si="51"/>
        <v>302750.35050470219</v>
      </c>
      <c r="V223">
        <f ca="1">+'Sensitivity Analysis'!S223*(1+'Sensitivity Analysis'!I223)-'Sensitivity Analysis'!K223*('Sensitivity Analysis'!O223+'Sensitivity Analysis'!O223/(1+'Benefits Calculations'!$C$10))-'Sensitivity Analysis'!L223*('Sensitivity Analysis'!R223+'Sensitivity Analysis'!R223/(1+'Benefits Calculations'!$C$10)+'Sensitivity Analysis'!R223/(1+'Benefits Calculations'!$C$10)^2+'Sensitivity Analysis'!R223/(1+'Benefits Calculations'!$C$10)^3)</f>
        <v>251402.93501415802</v>
      </c>
    </row>
    <row r="224" spans="5:22" x14ac:dyDescent="0.25">
      <c r="E224">
        <f t="shared" ca="1" si="52"/>
        <v>0.59395153444160276</v>
      </c>
      <c r="F224">
        <f t="shared" ca="1" si="53"/>
        <v>0.46654438121695402</v>
      </c>
      <c r="G224">
        <f t="shared" ca="1" si="54"/>
        <v>0.38418034356327824</v>
      </c>
      <c r="H224">
        <f t="shared" ca="1" si="47"/>
        <v>0.45939587858520425</v>
      </c>
      <c r="I224">
        <f t="shared" ca="1" si="48"/>
        <v>0.30721645678902232</v>
      </c>
      <c r="J224">
        <v>0.33900000000000002</v>
      </c>
      <c r="K224">
        <v>0.311</v>
      </c>
      <c r="L224">
        <f t="shared" si="49"/>
        <v>0.35000000000000003</v>
      </c>
      <c r="M224">
        <f t="shared" ca="1" si="50"/>
        <v>0.95508769907520263</v>
      </c>
      <c r="N224">
        <f t="shared" ca="1" si="55"/>
        <v>4.4912300924797366E-2</v>
      </c>
      <c r="O224">
        <f t="shared" ca="1" si="56"/>
        <v>19149.669692821102</v>
      </c>
      <c r="P224">
        <f t="shared" ca="1" si="57"/>
        <v>0.52194891172175639</v>
      </c>
      <c r="Q224">
        <f t="shared" ca="1" si="58"/>
        <v>0.47805108827824361</v>
      </c>
      <c r="R224">
        <f t="shared" ca="1" si="59"/>
        <v>30272.087989847361</v>
      </c>
      <c r="S224">
        <f ca="1">(('Benefits Calculations'!$F$12-'Benefits Calculations'!$F$6)*'Sensitivity Analysis'!E224*'Sensitivity Analysis'!J224)+(('Benefits Calculations'!$F$18-'Benefits Calculations'!$F$6)*'Sensitivity Analysis'!K224*'Sensitivity Analysis'!F224)+(('Benefits Calculations'!$F$24-'Benefits Calculations'!$F$6)*'Sensitivity Analysis'!L224*'Sensitivity Analysis'!G224)</f>
        <v>226434.85087638543</v>
      </c>
      <c r="T224">
        <f ca="1">+'Sensitivity Analysis'!S224-'Sensitivity Analysis'!K224*('Sensitivity Analysis'!O224+'Sensitivity Analysis'!O224/(1+'Benefits Calculations'!$C$10))-'Sensitivity Analysis'!L224*('Sensitivity Analysis'!R224+'Sensitivity Analysis'!R224/(1+'Benefits Calculations'!$C$10)+'Sensitivity Analysis'!R224/(1+'Benefits Calculations'!$C$10)^2+'Sensitivity Analysis'!R224/(1+'Benefits Calculations'!$C$10)^3)</f>
        <v>174445.93042882445</v>
      </c>
      <c r="U224">
        <f t="shared" ca="1" si="51"/>
        <v>295999.36345617921</v>
      </c>
      <c r="V224">
        <f ca="1">+'Sensitivity Analysis'!S224*(1+'Sensitivity Analysis'!I224)-'Sensitivity Analysis'!K224*('Sensitivity Analysis'!O224+'Sensitivity Analysis'!O224/(1+'Benefits Calculations'!$C$10))-'Sensitivity Analysis'!L224*('Sensitivity Analysis'!R224+'Sensitivity Analysis'!R224/(1+'Benefits Calculations'!$C$10)+'Sensitivity Analysis'!R224/(1+'Benefits Calculations'!$C$10)^2+'Sensitivity Analysis'!R224/(1+'Benefits Calculations'!$C$10)^3)</f>
        <v>244010.4430086182</v>
      </c>
    </row>
    <row r="225" spans="5:22" x14ac:dyDescent="0.25">
      <c r="E225">
        <f t="shared" ca="1" si="52"/>
        <v>0.44662581112971145</v>
      </c>
      <c r="F225">
        <f t="shared" ca="1" si="53"/>
        <v>0.79301312169518057</v>
      </c>
      <c r="G225">
        <f t="shared" ca="1" si="54"/>
        <v>0.38615128848033142</v>
      </c>
      <c r="H225">
        <f t="shared" ca="1" si="47"/>
        <v>0.43927623891395018</v>
      </c>
      <c r="I225">
        <f t="shared" ca="1" si="48"/>
        <v>0.30318162129553583</v>
      </c>
      <c r="J225">
        <v>0.33900000000000002</v>
      </c>
      <c r="K225">
        <v>0.311</v>
      </c>
      <c r="L225">
        <f t="shared" si="49"/>
        <v>0.35000000000000003</v>
      </c>
      <c r="M225">
        <f t="shared" ca="1" si="50"/>
        <v>0.92966679216716652</v>
      </c>
      <c r="N225">
        <f t="shared" ca="1" si="55"/>
        <v>7.0333207832833478E-2</v>
      </c>
      <c r="O225">
        <f t="shared" ca="1" si="56"/>
        <v>19425.130640076582</v>
      </c>
      <c r="P225">
        <f t="shared" ca="1" si="57"/>
        <v>0.63601029882354532</v>
      </c>
      <c r="Q225">
        <f t="shared" ca="1" si="58"/>
        <v>0.36398970117645468</v>
      </c>
      <c r="R225">
        <f t="shared" ca="1" si="59"/>
        <v>28334.185022987964</v>
      </c>
      <c r="S225">
        <f ca="1">(('Benefits Calculations'!$F$12-'Benefits Calculations'!$F$6)*'Sensitivity Analysis'!E225*'Sensitivity Analysis'!J225)+(('Benefits Calculations'!$F$18-'Benefits Calculations'!$F$6)*'Sensitivity Analysis'!K225*'Sensitivity Analysis'!F225)+(('Benefits Calculations'!$F$24-'Benefits Calculations'!$F$6)*'Sensitivity Analysis'!L225*'Sensitivity Analysis'!G225)</f>
        <v>251920.783682409</v>
      </c>
      <c r="T225">
        <f ca="1">+'Sensitivity Analysis'!S225-'Sensitivity Analysis'!K225*('Sensitivity Analysis'!O225+'Sensitivity Analysis'!O225/(1+'Benefits Calculations'!$C$10))-'Sensitivity Analysis'!L225*('Sensitivity Analysis'!R225+'Sensitivity Analysis'!R225/(1+'Benefits Calculations'!$C$10)+'Sensitivity Analysis'!R225/(1+'Benefits Calculations'!$C$10)^2+'Sensitivity Analysis'!R225/(1+'Benefits Calculations'!$C$10)^3)</f>
        <v>202341.94477763574</v>
      </c>
      <c r="U225">
        <f t="shared" ca="1" si="51"/>
        <v>328298.53531728371</v>
      </c>
      <c r="V225">
        <f ca="1">+'Sensitivity Analysis'!S225*(1+'Sensitivity Analysis'!I225)-'Sensitivity Analysis'!K225*('Sensitivity Analysis'!O225+'Sensitivity Analysis'!O225/(1+'Benefits Calculations'!$C$10))-'Sensitivity Analysis'!L225*('Sensitivity Analysis'!R225+'Sensitivity Analysis'!R225/(1+'Benefits Calculations'!$C$10)+'Sensitivity Analysis'!R225/(1+'Benefits Calculations'!$C$10)^2+'Sensitivity Analysis'!R225/(1+'Benefits Calculations'!$C$10)^3)</f>
        <v>278719.69641251047</v>
      </c>
    </row>
    <row r="226" spans="5:22" x14ac:dyDescent="0.25">
      <c r="E226">
        <f t="shared" ca="1" si="52"/>
        <v>0.64239778186559138</v>
      </c>
      <c r="F226">
        <f t="shared" ca="1" si="53"/>
        <v>0.61995819848262135</v>
      </c>
      <c r="G226">
        <f t="shared" ca="1" si="54"/>
        <v>0.30727121685217779</v>
      </c>
      <c r="H226">
        <f t="shared" ca="1" si="47"/>
        <v>0.87716454371601837</v>
      </c>
      <c r="I226">
        <f t="shared" ca="1" si="48"/>
        <v>0.37743448602226526</v>
      </c>
      <c r="J226">
        <v>0.33900000000000002</v>
      </c>
      <c r="K226">
        <v>0.311</v>
      </c>
      <c r="L226">
        <f t="shared" si="49"/>
        <v>0.35000000000000003</v>
      </c>
      <c r="M226">
        <f t="shared" ca="1" si="50"/>
        <v>0.94361182125719323</v>
      </c>
      <c r="N226">
        <f t="shared" ca="1" si="55"/>
        <v>5.6388178742806772E-2</v>
      </c>
      <c r="O226">
        <f t="shared" ca="1" si="56"/>
        <v>19274.022304857055</v>
      </c>
      <c r="P226">
        <f t="shared" ca="1" si="57"/>
        <v>0.58808460305239729</v>
      </c>
      <c r="Q226">
        <f t="shared" ca="1" si="58"/>
        <v>0.41191539694760271</v>
      </c>
      <c r="R226">
        <f t="shared" ca="1" si="59"/>
        <v>29148.442594139771</v>
      </c>
      <c r="S226">
        <f ca="1">(('Benefits Calculations'!$F$12-'Benefits Calculations'!$F$6)*'Sensitivity Analysis'!E226*'Sensitivity Analysis'!J226)+(('Benefits Calculations'!$F$18-'Benefits Calculations'!$F$6)*'Sensitivity Analysis'!K226*'Sensitivity Analysis'!F226)+(('Benefits Calculations'!$F$24-'Benefits Calculations'!$F$6)*'Sensitivity Analysis'!L226*'Sensitivity Analysis'!G226)</f>
        <v>225251.5110434519</v>
      </c>
      <c r="T226">
        <f ca="1">+'Sensitivity Analysis'!S226-'Sensitivity Analysis'!K226*('Sensitivity Analysis'!O226+'Sensitivity Analysis'!O226/(1+'Benefits Calculations'!$C$10))-'Sensitivity Analysis'!L226*('Sensitivity Analysis'!R226+'Sensitivity Analysis'!R226/(1+'Benefits Calculations'!$C$10)+'Sensitivity Analysis'!R226/(1+'Benefits Calculations'!$C$10)^2+'Sensitivity Analysis'!R226/(1+'Benefits Calculations'!$C$10)^3)</f>
        <v>174681.64323762569</v>
      </c>
      <c r="U226">
        <f t="shared" ca="1" si="51"/>
        <v>310269.19933987578</v>
      </c>
      <c r="V226">
        <f ca="1">+'Sensitivity Analysis'!S226*(1+'Sensitivity Analysis'!I226)-'Sensitivity Analysis'!K226*('Sensitivity Analysis'!O226+'Sensitivity Analysis'!O226/(1+'Benefits Calculations'!$C$10))-'Sensitivity Analysis'!L226*('Sensitivity Analysis'!R226+'Sensitivity Analysis'!R226/(1+'Benefits Calculations'!$C$10)+'Sensitivity Analysis'!R226/(1+'Benefits Calculations'!$C$10)^2+'Sensitivity Analysis'!R226/(1+'Benefits Calculations'!$C$10)^3)</f>
        <v>259699.33153404959</v>
      </c>
    </row>
    <row r="227" spans="5:22" x14ac:dyDescent="0.25">
      <c r="E227">
        <f t="shared" ca="1" si="52"/>
        <v>0.51568289298250014</v>
      </c>
      <c r="F227">
        <f t="shared" ca="1" si="53"/>
        <v>0.74588096864045561</v>
      </c>
      <c r="G227">
        <f t="shared" ca="1" si="54"/>
        <v>0.42510133403922579</v>
      </c>
      <c r="H227">
        <f t="shared" ca="1" si="47"/>
        <v>5.7803975771207994E-2</v>
      </c>
      <c r="I227">
        <f t="shared" ca="1" si="48"/>
        <v>0.18963576679257435</v>
      </c>
      <c r="J227">
        <v>0.33900000000000002</v>
      </c>
      <c r="K227">
        <v>0.311</v>
      </c>
      <c r="L227">
        <f t="shared" si="49"/>
        <v>0.35000000000000003</v>
      </c>
      <c r="M227">
        <f t="shared" ca="1" si="50"/>
        <v>0.92360670063640427</v>
      </c>
      <c r="N227">
        <f t="shared" ca="1" si="55"/>
        <v>7.6393299363595735E-2</v>
      </c>
      <c r="O227">
        <f t="shared" ca="1" si="56"/>
        <v>19490.797791903926</v>
      </c>
      <c r="P227">
        <f t="shared" ca="1" si="57"/>
        <v>0.61810338774470053</v>
      </c>
      <c r="Q227">
        <f t="shared" ca="1" si="58"/>
        <v>0.38189661225529947</v>
      </c>
      <c r="R227">
        <f t="shared" ca="1" si="59"/>
        <v>28638.423442217536</v>
      </c>
      <c r="S227">
        <f ca="1">(('Benefits Calculations'!$F$12-'Benefits Calculations'!$F$6)*'Sensitivity Analysis'!E227*'Sensitivity Analysis'!J227)+(('Benefits Calculations'!$F$18-'Benefits Calculations'!$F$6)*'Sensitivity Analysis'!K227*'Sensitivity Analysis'!F227)+(('Benefits Calculations'!$F$24-'Benefits Calculations'!$F$6)*'Sensitivity Analysis'!L227*'Sensitivity Analysis'!G227)</f>
        <v>264610.52680574305</v>
      </c>
      <c r="T227">
        <f ca="1">+'Sensitivity Analysis'!S227-'Sensitivity Analysis'!K227*('Sensitivity Analysis'!O227+'Sensitivity Analysis'!O227/(1+'Benefits Calculations'!$C$10))-'Sensitivity Analysis'!L227*('Sensitivity Analysis'!R227+'Sensitivity Analysis'!R227/(1+'Benefits Calculations'!$C$10)+'Sensitivity Analysis'!R227/(1+'Benefits Calculations'!$C$10)^2+'Sensitivity Analysis'!R227/(1+'Benefits Calculations'!$C$10)^3)</f>
        <v>214586.72213899629</v>
      </c>
      <c r="U227">
        <f t="shared" ca="1" si="51"/>
        <v>314790.14695793716</v>
      </c>
      <c r="V227">
        <f ca="1">+'Sensitivity Analysis'!S227*(1+'Sensitivity Analysis'!I227)-'Sensitivity Analysis'!K227*('Sensitivity Analysis'!O227+'Sensitivity Analysis'!O227/(1+'Benefits Calculations'!$C$10))-'Sensitivity Analysis'!L227*('Sensitivity Analysis'!R227+'Sensitivity Analysis'!R227/(1+'Benefits Calculations'!$C$10)+'Sensitivity Analysis'!R227/(1+'Benefits Calculations'!$C$10)^2+'Sensitivity Analysis'!R227/(1+'Benefits Calculations'!$C$10)^3)</f>
        <v>264766.34229119046</v>
      </c>
    </row>
    <row r="228" spans="5:22" x14ac:dyDescent="0.25">
      <c r="E228">
        <f t="shared" ca="1" si="52"/>
        <v>0.602158310853111</v>
      </c>
      <c r="F228">
        <f t="shared" ca="1" si="53"/>
        <v>0.33537496452315485</v>
      </c>
      <c r="G228">
        <f t="shared" ca="1" si="54"/>
        <v>0.44125548708514889</v>
      </c>
      <c r="H228">
        <f t="shared" ca="1" si="47"/>
        <v>0.54944415152415571</v>
      </c>
      <c r="I228">
        <f t="shared" ca="1" si="48"/>
        <v>0.32427638106762263</v>
      </c>
      <c r="J228">
        <v>0.33900000000000002</v>
      </c>
      <c r="K228">
        <v>0.311</v>
      </c>
      <c r="L228">
        <f t="shared" si="49"/>
        <v>0.35000000000000003</v>
      </c>
      <c r="M228">
        <f t="shared" ca="1" si="50"/>
        <v>0.9557910182486169</v>
      </c>
      <c r="N228">
        <f t="shared" ca="1" si="55"/>
        <v>4.4208981751383103E-2</v>
      </c>
      <c r="O228">
        <f t="shared" ca="1" si="56"/>
        <v>19142.04852625799</v>
      </c>
      <c r="P228">
        <f t="shared" ca="1" si="57"/>
        <v>0.6638114672378842</v>
      </c>
      <c r="Q228">
        <f t="shared" ca="1" si="58"/>
        <v>0.3361885327621158</v>
      </c>
      <c r="R228">
        <f t="shared" ca="1" si="59"/>
        <v>27861.843171628345</v>
      </c>
      <c r="S228">
        <f ca="1">(('Benefits Calculations'!$F$12-'Benefits Calculations'!$F$6)*'Sensitivity Analysis'!E228*'Sensitivity Analysis'!J228)+(('Benefits Calculations'!$F$18-'Benefits Calculations'!$F$6)*'Sensitivity Analysis'!K228*'Sensitivity Analysis'!F228)+(('Benefits Calculations'!$F$24-'Benefits Calculations'!$F$6)*'Sensitivity Analysis'!L228*'Sensitivity Analysis'!G228)</f>
        <v>229296.60662208032</v>
      </c>
      <c r="T228">
        <f ca="1">+'Sensitivity Analysis'!S228-'Sensitivity Analysis'!K228*('Sensitivity Analysis'!O228+'Sensitivity Analysis'!O228/(1+'Benefits Calculations'!$C$10))-'Sensitivity Analysis'!L228*('Sensitivity Analysis'!R228+'Sensitivity Analysis'!R228/(1+'Benefits Calculations'!$C$10)+'Sensitivity Analysis'!R228/(1+'Benefits Calculations'!$C$10)^2+'Sensitivity Analysis'!R228/(1+'Benefits Calculations'!$C$10)^3)</f>
        <v>180519.35293091129</v>
      </c>
      <c r="U228">
        <f t="shared" ca="1" si="51"/>
        <v>303652.08040857478</v>
      </c>
      <c r="V228">
        <f ca="1">+'Sensitivity Analysis'!S228*(1+'Sensitivity Analysis'!I228)-'Sensitivity Analysis'!K228*('Sensitivity Analysis'!O228+'Sensitivity Analysis'!O228/(1+'Benefits Calculations'!$C$10))-'Sensitivity Analysis'!L228*('Sensitivity Analysis'!R228+'Sensitivity Analysis'!R228/(1+'Benefits Calculations'!$C$10)+'Sensitivity Analysis'!R228/(1+'Benefits Calculations'!$C$10)^2+'Sensitivity Analysis'!R228/(1+'Benefits Calculations'!$C$10)^3)</f>
        <v>254874.82671740575</v>
      </c>
    </row>
    <row r="229" spans="5:22" x14ac:dyDescent="0.25">
      <c r="E229">
        <f t="shared" ca="1" si="52"/>
        <v>0.6823831886948093</v>
      </c>
      <c r="F229">
        <f t="shared" ca="1" si="53"/>
        <v>0.7211537269983691</v>
      </c>
      <c r="G229">
        <f t="shared" ca="1" si="54"/>
        <v>0.47484920136431985</v>
      </c>
      <c r="H229">
        <f t="shared" ca="1" si="47"/>
        <v>0.93147622160375387</v>
      </c>
      <c r="I229">
        <f t="shared" ca="1" si="48"/>
        <v>0.38820808701344584</v>
      </c>
      <c r="J229">
        <v>0.33900000000000002</v>
      </c>
      <c r="K229">
        <v>0.311</v>
      </c>
      <c r="L229">
        <f t="shared" si="49"/>
        <v>0.35000000000000003</v>
      </c>
      <c r="M229">
        <f t="shared" ca="1" si="50"/>
        <v>0.93283793419392147</v>
      </c>
      <c r="N229">
        <f t="shared" ca="1" si="55"/>
        <v>6.716206580607853E-2</v>
      </c>
      <c r="O229">
        <f t="shared" ca="1" si="56"/>
        <v>19390.768145074668</v>
      </c>
      <c r="P229">
        <f t="shared" ca="1" si="57"/>
        <v>0.57422392461604987</v>
      </c>
      <c r="Q229">
        <f t="shared" ca="1" si="58"/>
        <v>0.42577607538395013</v>
      </c>
      <c r="R229">
        <f t="shared" ca="1" si="59"/>
        <v>29383.935520773313</v>
      </c>
      <c r="S229">
        <f ca="1">(('Benefits Calculations'!$F$12-'Benefits Calculations'!$F$6)*'Sensitivity Analysis'!E229*'Sensitivity Analysis'!J229)+(('Benefits Calculations'!$F$18-'Benefits Calculations'!$F$6)*'Sensitivity Analysis'!K229*'Sensitivity Analysis'!F229)+(('Benefits Calculations'!$F$24-'Benefits Calculations'!$F$6)*'Sensitivity Analysis'!L229*'Sensitivity Analysis'!G229)</f>
        <v>292112.02094378904</v>
      </c>
      <c r="T229">
        <f ca="1">+'Sensitivity Analysis'!S229-'Sensitivity Analysis'!K229*('Sensitivity Analysis'!O229+'Sensitivity Analysis'!O229/(1+'Benefits Calculations'!$C$10))-'Sensitivity Analysis'!L229*('Sensitivity Analysis'!R229+'Sensitivity Analysis'!R229/(1+'Benefits Calculations'!$C$10)+'Sensitivity Analysis'!R229/(1+'Benefits Calculations'!$C$10)^2+'Sensitivity Analysis'!R229/(1+'Benefits Calculations'!$C$10)^3)</f>
        <v>241157.42451411148</v>
      </c>
      <c r="U229">
        <f t="shared" ca="1" si="51"/>
        <v>405512.26978800906</v>
      </c>
      <c r="V229">
        <f ca="1">+'Sensitivity Analysis'!S229*(1+'Sensitivity Analysis'!I229)-'Sensitivity Analysis'!K229*('Sensitivity Analysis'!O229+'Sensitivity Analysis'!O229/(1+'Benefits Calculations'!$C$10))-'Sensitivity Analysis'!L229*('Sensitivity Analysis'!R229+'Sensitivity Analysis'!R229/(1+'Benefits Calculations'!$C$10)+'Sensitivity Analysis'!R229/(1+'Benefits Calculations'!$C$10)^2+'Sensitivity Analysis'!R229/(1+'Benefits Calculations'!$C$10)^3)</f>
        <v>354557.67335833149</v>
      </c>
    </row>
    <row r="230" spans="5:22" x14ac:dyDescent="0.25">
      <c r="E230">
        <f t="shared" ca="1" si="52"/>
        <v>0.22567791464092735</v>
      </c>
      <c r="F230">
        <f t="shared" ca="1" si="53"/>
        <v>0.48065630032606699</v>
      </c>
      <c r="G230">
        <f t="shared" ca="1" si="54"/>
        <v>0.50756740651377408</v>
      </c>
      <c r="H230">
        <f t="shared" ca="1" si="47"/>
        <v>0.9345453580137435</v>
      </c>
      <c r="I230">
        <f t="shared" ca="1" si="48"/>
        <v>0.38892821264720545</v>
      </c>
      <c r="J230">
        <v>0.33900000000000002</v>
      </c>
      <c r="K230">
        <v>0.311</v>
      </c>
      <c r="L230">
        <f t="shared" si="49"/>
        <v>0.35000000000000003</v>
      </c>
      <c r="M230">
        <f t="shared" ca="1" si="50"/>
        <v>0.94621235324419428</v>
      </c>
      <c r="N230">
        <f t="shared" ca="1" si="55"/>
        <v>5.3787646755805718E-2</v>
      </c>
      <c r="O230">
        <f t="shared" ca="1" si="56"/>
        <v>19245.842940245911</v>
      </c>
      <c r="P230">
        <f t="shared" ca="1" si="57"/>
        <v>0.53733934942551242</v>
      </c>
      <c r="Q230">
        <f t="shared" ca="1" si="58"/>
        <v>0.46266065057448758</v>
      </c>
      <c r="R230">
        <f t="shared" ca="1" si="59"/>
        <v>30010.604453260545</v>
      </c>
      <c r="S230">
        <f ca="1">(('Benefits Calculations'!$F$12-'Benefits Calculations'!$F$6)*'Sensitivity Analysis'!E230*'Sensitivity Analysis'!J230)+(('Benefits Calculations'!$F$18-'Benefits Calculations'!$F$6)*'Sensitivity Analysis'!K230*'Sensitivity Analysis'!F230)+(('Benefits Calculations'!$F$24-'Benefits Calculations'!$F$6)*'Sensitivity Analysis'!L230*'Sensitivity Analysis'!G230)</f>
        <v>232431.63895964029</v>
      </c>
      <c r="T230">
        <f ca="1">+'Sensitivity Analysis'!S230-'Sensitivity Analysis'!K230*('Sensitivity Analysis'!O230+'Sensitivity Analysis'!O230/(1+'Benefits Calculations'!$C$10))-'Sensitivity Analysis'!L230*('Sensitivity Analysis'!R230+'Sensitivity Analysis'!R230/(1+'Benefits Calculations'!$C$10)+'Sensitivity Analysis'!R230/(1+'Benefits Calculations'!$C$10)^2+'Sensitivity Analysis'!R230/(1+'Benefits Calculations'!$C$10)^3)</f>
        <v>180731.8331163027</v>
      </c>
      <c r="U230">
        <f t="shared" ca="1" si="51"/>
        <v>322830.86086287379</v>
      </c>
      <c r="V230">
        <f ca="1">+'Sensitivity Analysis'!S230*(1+'Sensitivity Analysis'!I230)-'Sensitivity Analysis'!K230*('Sensitivity Analysis'!O230+'Sensitivity Analysis'!O230/(1+'Benefits Calculations'!$C$10))-'Sensitivity Analysis'!L230*('Sensitivity Analysis'!R230+'Sensitivity Analysis'!R230/(1+'Benefits Calculations'!$C$10)+'Sensitivity Analysis'!R230/(1+'Benefits Calculations'!$C$10)^2+'Sensitivity Analysis'!R230/(1+'Benefits Calculations'!$C$10)^3)</f>
        <v>271131.05501953623</v>
      </c>
    </row>
    <row r="231" spans="5:22" x14ac:dyDescent="0.25">
      <c r="E231">
        <f t="shared" ca="1" si="52"/>
        <v>0.58407962670712488</v>
      </c>
      <c r="F231">
        <f t="shared" ca="1" si="53"/>
        <v>0.65695947980886771</v>
      </c>
      <c r="G231">
        <f t="shared" ca="1" si="54"/>
        <v>0.50606297815370593</v>
      </c>
      <c r="H231">
        <f t="shared" ca="1" si="47"/>
        <v>0.8317447563533541</v>
      </c>
      <c r="I231">
        <f t="shared" ca="1" si="48"/>
        <v>0.37018268530131287</v>
      </c>
      <c r="J231">
        <v>0.33900000000000002</v>
      </c>
      <c r="K231">
        <v>0.311</v>
      </c>
      <c r="L231">
        <f t="shared" si="49"/>
        <v>0.35000000000000003</v>
      </c>
      <c r="M231">
        <f t="shared" ca="1" si="50"/>
        <v>0.9269888906989473</v>
      </c>
      <c r="N231">
        <f t="shared" ca="1" si="55"/>
        <v>7.3011109301052701E-2</v>
      </c>
      <c r="O231">
        <f t="shared" ca="1" si="56"/>
        <v>19454.148380386207</v>
      </c>
      <c r="P231">
        <f t="shared" ca="1" si="57"/>
        <v>0.58189792046671829</v>
      </c>
      <c r="Q231">
        <f t="shared" ca="1" si="58"/>
        <v>0.41810207953328171</v>
      </c>
      <c r="R231">
        <f t="shared" ca="1" si="59"/>
        <v>29253.554331270454</v>
      </c>
      <c r="S231">
        <f ca="1">(('Benefits Calculations'!$F$12-'Benefits Calculations'!$F$6)*'Sensitivity Analysis'!E231*'Sensitivity Analysis'!J231)+(('Benefits Calculations'!$F$18-'Benefits Calculations'!$F$6)*'Sensitivity Analysis'!K231*'Sensitivity Analysis'!F231)+(('Benefits Calculations'!$F$24-'Benefits Calculations'!$F$6)*'Sensitivity Analysis'!L231*'Sensitivity Analysis'!G231)</f>
        <v>285217.53633179353</v>
      </c>
      <c r="T231">
        <f ca="1">+'Sensitivity Analysis'!S231-'Sensitivity Analysis'!K231*('Sensitivity Analysis'!O231+'Sensitivity Analysis'!O231/(1+'Benefits Calculations'!$C$10))-'Sensitivity Analysis'!L231*('Sensitivity Analysis'!R231+'Sensitivity Analysis'!R231/(1+'Benefits Calculations'!$C$10)+'Sensitivity Analysis'!R231/(1+'Benefits Calculations'!$C$10)^2+'Sensitivity Analysis'!R231/(1+'Benefits Calculations'!$C$10)^3)</f>
        <v>234397.66564293977</v>
      </c>
      <c r="U231">
        <f t="shared" ca="1" si="51"/>
        <v>390800.12982612161</v>
      </c>
      <c r="V231">
        <f ca="1">+'Sensitivity Analysis'!S231*(1+'Sensitivity Analysis'!I231)-'Sensitivity Analysis'!K231*('Sensitivity Analysis'!O231+'Sensitivity Analysis'!O231/(1+'Benefits Calculations'!$C$10))-'Sensitivity Analysis'!L231*('Sensitivity Analysis'!R231+'Sensitivity Analysis'!R231/(1+'Benefits Calculations'!$C$10)+'Sensitivity Analysis'!R231/(1+'Benefits Calculations'!$C$10)^2+'Sensitivity Analysis'!R231/(1+'Benefits Calculations'!$C$10)^3)</f>
        <v>339980.25913726789</v>
      </c>
    </row>
    <row r="232" spans="5:22" x14ac:dyDescent="0.25">
      <c r="E232">
        <f t="shared" ca="1" si="52"/>
        <v>0.40128892351625384</v>
      </c>
      <c r="F232">
        <f t="shared" ca="1" si="53"/>
        <v>0.56863709852472732</v>
      </c>
      <c r="G232">
        <f t="shared" ca="1" si="54"/>
        <v>0.48292030250381346</v>
      </c>
      <c r="H232">
        <f t="shared" ca="1" si="47"/>
        <v>0.72277574283510493</v>
      </c>
      <c r="I232">
        <f t="shared" ca="1" si="48"/>
        <v>0.35355768815204447</v>
      </c>
      <c r="J232">
        <v>0.33900000000000002</v>
      </c>
      <c r="K232">
        <v>0.311</v>
      </c>
      <c r="L232">
        <f t="shared" si="49"/>
        <v>0.35000000000000003</v>
      </c>
      <c r="M232">
        <f t="shared" ca="1" si="50"/>
        <v>0.93067996026221511</v>
      </c>
      <c r="N232">
        <f t="shared" ca="1" si="55"/>
        <v>6.9320039737784889E-2</v>
      </c>
      <c r="O232">
        <f t="shared" ca="1" si="56"/>
        <v>19414.151950598636</v>
      </c>
      <c r="P232">
        <f t="shared" ca="1" si="57"/>
        <v>0.69090841090767152</v>
      </c>
      <c r="Q232">
        <f t="shared" ca="1" si="58"/>
        <v>0.30909158909232848</v>
      </c>
      <c r="R232">
        <f t="shared" ca="1" si="59"/>
        <v>27401.466098678662</v>
      </c>
      <c r="S232">
        <f ca="1">(('Benefits Calculations'!$F$12-'Benefits Calculations'!$F$6)*'Sensitivity Analysis'!E232*'Sensitivity Analysis'!J232)+(('Benefits Calculations'!$F$18-'Benefits Calculations'!$F$6)*'Sensitivity Analysis'!K232*'Sensitivity Analysis'!F232)+(('Benefits Calculations'!$F$24-'Benefits Calculations'!$F$6)*'Sensitivity Analysis'!L232*'Sensitivity Analysis'!G232)</f>
        <v>251154.52577709622</v>
      </c>
      <c r="T232">
        <f ca="1">+'Sensitivity Analysis'!S232-'Sensitivity Analysis'!K232*('Sensitivity Analysis'!O232+'Sensitivity Analysis'!O232/(1+'Benefits Calculations'!$C$10))-'Sensitivity Analysis'!L232*('Sensitivity Analysis'!R232+'Sensitivity Analysis'!R232/(1+'Benefits Calculations'!$C$10)+'Sensitivity Analysis'!R232/(1+'Benefits Calculations'!$C$10)^2+'Sensitivity Analysis'!R232/(1+'Benefits Calculations'!$C$10)^3)</f>
        <v>202823.45071971702</v>
      </c>
      <c r="U232">
        <f t="shared" ca="1" si="51"/>
        <v>339952.13927976944</v>
      </c>
      <c r="V232">
        <f ca="1">+'Sensitivity Analysis'!S232*(1+'Sensitivity Analysis'!I232)-'Sensitivity Analysis'!K232*('Sensitivity Analysis'!O232+'Sensitivity Analysis'!O232/(1+'Benefits Calculations'!$C$10))-'Sensitivity Analysis'!L232*('Sensitivity Analysis'!R232+'Sensitivity Analysis'!R232/(1+'Benefits Calculations'!$C$10)+'Sensitivity Analysis'!R232/(1+'Benefits Calculations'!$C$10)^2+'Sensitivity Analysis'!R232/(1+'Benefits Calculations'!$C$10)^3)</f>
        <v>291621.0642223903</v>
      </c>
    </row>
    <row r="233" spans="5:22" x14ac:dyDescent="0.25">
      <c r="E233">
        <f t="shared" ca="1" si="52"/>
        <v>0.57192215725886164</v>
      </c>
      <c r="F233">
        <f t="shared" ca="1" si="53"/>
        <v>0.35957503077385428</v>
      </c>
      <c r="G233">
        <f t="shared" ca="1" si="54"/>
        <v>0.49206935801639901</v>
      </c>
      <c r="H233">
        <f t="shared" ca="1" si="47"/>
        <v>0.54146619102938631</v>
      </c>
      <c r="I233">
        <f t="shared" ca="1" si="48"/>
        <v>0.32282433863569188</v>
      </c>
      <c r="J233">
        <v>0.33900000000000002</v>
      </c>
      <c r="K233">
        <v>0.311</v>
      </c>
      <c r="L233">
        <f t="shared" si="49"/>
        <v>0.35000000000000003</v>
      </c>
      <c r="M233">
        <f t="shared" ca="1" si="50"/>
        <v>0.95836597065093798</v>
      </c>
      <c r="N233">
        <f t="shared" ca="1" si="55"/>
        <v>4.1634029349062018E-2</v>
      </c>
      <c r="O233">
        <f t="shared" ca="1" si="56"/>
        <v>19114.146342026434</v>
      </c>
      <c r="P233">
        <f t="shared" ca="1" si="57"/>
        <v>0.56528110734614412</v>
      </c>
      <c r="Q233">
        <f t="shared" ca="1" si="58"/>
        <v>0.43471889265385588</v>
      </c>
      <c r="R233">
        <f t="shared" ca="1" si="59"/>
        <v>29535.87398618901</v>
      </c>
      <c r="S233">
        <f ca="1">(('Benefits Calculations'!$F$12-'Benefits Calculations'!$F$6)*'Sensitivity Analysis'!E233*'Sensitivity Analysis'!J233)+(('Benefits Calculations'!$F$18-'Benefits Calculations'!$F$6)*'Sensitivity Analysis'!K233*'Sensitivity Analysis'!F233)+(('Benefits Calculations'!$F$24-'Benefits Calculations'!$F$6)*'Sensitivity Analysis'!L233*'Sensitivity Analysis'!G233)</f>
        <v>244959.61350240375</v>
      </c>
      <c r="T233">
        <f ca="1">+'Sensitivity Analysis'!S233-'Sensitivity Analysis'!K233*('Sensitivity Analysis'!O233+'Sensitivity Analysis'!O233/(1+'Benefits Calculations'!$C$10))-'Sensitivity Analysis'!L233*('Sensitivity Analysis'!R233+'Sensitivity Analysis'!R233/(1+'Benefits Calculations'!$C$10)+'Sensitivity Analysis'!R233/(1+'Benefits Calculations'!$C$10)^2+'Sensitivity Analysis'!R233/(1+'Benefits Calculations'!$C$10)^3)</f>
        <v>193972.00141697825</v>
      </c>
      <c r="U233">
        <f t="shared" ca="1" si="51"/>
        <v>324038.53872377193</v>
      </c>
      <c r="V233">
        <f ca="1">+'Sensitivity Analysis'!S233*(1+'Sensitivity Analysis'!I233)-'Sensitivity Analysis'!K233*('Sensitivity Analysis'!O233+'Sensitivity Analysis'!O233/(1+'Benefits Calculations'!$C$10))-'Sensitivity Analysis'!L233*('Sensitivity Analysis'!R233+'Sensitivity Analysis'!R233/(1+'Benefits Calculations'!$C$10)+'Sensitivity Analysis'!R233/(1+'Benefits Calculations'!$C$10)^2+'Sensitivity Analysis'!R233/(1+'Benefits Calculations'!$C$10)^3)</f>
        <v>273050.9266383464</v>
      </c>
    </row>
    <row r="234" spans="5:22" x14ac:dyDescent="0.25">
      <c r="E234">
        <f t="shared" ca="1" si="52"/>
        <v>0.1686980000494171</v>
      </c>
      <c r="F234">
        <f t="shared" ca="1" si="53"/>
        <v>0.51868835177471007</v>
      </c>
      <c r="G234">
        <f t="shared" ca="1" si="54"/>
        <v>0.47933902791185368</v>
      </c>
      <c r="H234">
        <f t="shared" ca="1" si="47"/>
        <v>0.22564014631330143</v>
      </c>
      <c r="I234">
        <f t="shared" ca="1" si="48"/>
        <v>0.25270333423522606</v>
      </c>
      <c r="J234">
        <v>0.33900000000000002</v>
      </c>
      <c r="K234">
        <v>0.311</v>
      </c>
      <c r="L234">
        <f t="shared" si="49"/>
        <v>0.35000000000000003</v>
      </c>
      <c r="M234">
        <f t="shared" ca="1" si="50"/>
        <v>0.95641913934420386</v>
      </c>
      <c r="N234">
        <f t="shared" ca="1" si="55"/>
        <v>4.3580860655796139E-2</v>
      </c>
      <c r="O234">
        <f t="shared" ca="1" si="56"/>
        <v>19135.242206066207</v>
      </c>
      <c r="P234">
        <f t="shared" ca="1" si="57"/>
        <v>0.45549864646525007</v>
      </c>
      <c r="Q234">
        <f t="shared" ca="1" si="58"/>
        <v>0.54450135353474993</v>
      </c>
      <c r="R234">
        <f t="shared" ca="1" si="59"/>
        <v>31401.077996555399</v>
      </c>
      <c r="S234">
        <f ca="1">(('Benefits Calculations'!$F$12-'Benefits Calculations'!$F$6)*'Sensitivity Analysis'!E234*'Sensitivity Analysis'!J234)+(('Benefits Calculations'!$F$18-'Benefits Calculations'!$F$6)*'Sensitivity Analysis'!K234*'Sensitivity Analysis'!F234)+(('Benefits Calculations'!$F$24-'Benefits Calculations'!$F$6)*'Sensitivity Analysis'!L234*'Sensitivity Analysis'!G234)</f>
        <v>223059.00747708447</v>
      </c>
      <c r="T234">
        <f ca="1">+'Sensitivity Analysis'!S234-'Sensitivity Analysis'!K234*('Sensitivity Analysis'!O234+'Sensitivity Analysis'!O234/(1+'Benefits Calculations'!$C$10))-'Sensitivity Analysis'!L234*('Sensitivity Analysis'!R234+'Sensitivity Analysis'!R234/(1+'Benefits Calculations'!$C$10)+'Sensitivity Analysis'!R234/(1+'Benefits Calculations'!$C$10)^2+'Sensitivity Analysis'!R234/(1+'Benefits Calculations'!$C$10)^3)</f>
        <v>169576.70563752693</v>
      </c>
      <c r="U234">
        <f t="shared" ca="1" si="51"/>
        <v>279426.76239774394</v>
      </c>
      <c r="V234">
        <f ca="1">+'Sensitivity Analysis'!S234*(1+'Sensitivity Analysis'!I234)-'Sensitivity Analysis'!K234*('Sensitivity Analysis'!O234+'Sensitivity Analysis'!O234/(1+'Benefits Calculations'!$C$10))-'Sensitivity Analysis'!L234*('Sensitivity Analysis'!R234+'Sensitivity Analysis'!R234/(1+'Benefits Calculations'!$C$10)+'Sensitivity Analysis'!R234/(1+'Benefits Calculations'!$C$10)^2+'Sensitivity Analysis'!R234/(1+'Benefits Calculations'!$C$10)^3)</f>
        <v>225944.4605581864</v>
      </c>
    </row>
    <row r="235" spans="5:22" x14ac:dyDescent="0.25">
      <c r="E235">
        <f t="shared" ca="1" si="52"/>
        <v>0.25009338861776553</v>
      </c>
      <c r="F235">
        <f t="shared" ca="1" si="53"/>
        <v>0.57367520138169514</v>
      </c>
      <c r="G235">
        <f t="shared" ca="1" si="54"/>
        <v>0.49958601527334978</v>
      </c>
      <c r="H235">
        <f t="shared" ca="1" si="47"/>
        <v>0.68830293641073237</v>
      </c>
      <c r="I235">
        <f t="shared" ca="1" si="48"/>
        <v>0.34804056745149681</v>
      </c>
      <c r="J235">
        <v>0.33900000000000002</v>
      </c>
      <c r="K235">
        <v>0.311</v>
      </c>
      <c r="L235">
        <f t="shared" si="49"/>
        <v>0.35000000000000003</v>
      </c>
      <c r="M235">
        <f t="shared" ca="1" si="50"/>
        <v>0.96105683582791568</v>
      </c>
      <c r="N235">
        <f t="shared" ca="1" si="55"/>
        <v>3.8943164172084321E-2</v>
      </c>
      <c r="O235">
        <f t="shared" ca="1" si="56"/>
        <v>19084.988126968703</v>
      </c>
      <c r="P235">
        <f t="shared" ca="1" si="57"/>
        <v>0.60639614928291019</v>
      </c>
      <c r="Q235">
        <f t="shared" ca="1" si="58"/>
        <v>0.39360385071708981</v>
      </c>
      <c r="R235">
        <f t="shared" ca="1" si="59"/>
        <v>28837.329423683354</v>
      </c>
      <c r="S235">
        <f ca="1">(('Benefits Calculations'!$F$12-'Benefits Calculations'!$F$6)*'Sensitivity Analysis'!E235*'Sensitivity Analysis'!J235)+(('Benefits Calculations'!$F$18-'Benefits Calculations'!$F$6)*'Sensitivity Analysis'!K235*'Sensitivity Analysis'!F235)+(('Benefits Calculations'!$F$24-'Benefits Calculations'!$F$6)*'Sensitivity Analysis'!L235*'Sensitivity Analysis'!G235)</f>
        <v>243109.74321352795</v>
      </c>
      <c r="T235">
        <f ca="1">+'Sensitivity Analysis'!S235-'Sensitivity Analysis'!K235*('Sensitivity Analysis'!O235+'Sensitivity Analysis'!O235/(1+'Benefits Calculations'!$C$10))-'Sensitivity Analysis'!L235*('Sensitivity Analysis'!R235+'Sensitivity Analysis'!R235/(1+'Benefits Calculations'!$C$10)+'Sensitivity Analysis'!R235/(1+'Benefits Calculations'!$C$10)^2+'Sensitivity Analysis'!R235/(1+'Benefits Calculations'!$C$10)^3)</f>
        <v>193069.42537817013</v>
      </c>
      <c r="U235">
        <f t="shared" ca="1" si="51"/>
        <v>327721.79619455192</v>
      </c>
      <c r="V235">
        <f ca="1">+'Sensitivity Analysis'!S235*(1+'Sensitivity Analysis'!I235)-'Sensitivity Analysis'!K235*('Sensitivity Analysis'!O235+'Sensitivity Analysis'!O235/(1+'Benefits Calculations'!$C$10))-'Sensitivity Analysis'!L235*('Sensitivity Analysis'!R235+'Sensitivity Analysis'!R235/(1+'Benefits Calculations'!$C$10)+'Sensitivity Analysis'!R235/(1+'Benefits Calculations'!$C$10)^2+'Sensitivity Analysis'!R235/(1+'Benefits Calculations'!$C$10)^3)</f>
        <v>277681.47835919412</v>
      </c>
    </row>
    <row r="236" spans="5:22" x14ac:dyDescent="0.25">
      <c r="E236">
        <f t="shared" ca="1" si="52"/>
        <v>0.44399397028535792</v>
      </c>
      <c r="F236">
        <f t="shared" ca="1" si="53"/>
        <v>0.56849200931680843</v>
      </c>
      <c r="G236">
        <f t="shared" ca="1" si="54"/>
        <v>0.42656008401954282</v>
      </c>
      <c r="H236">
        <f t="shared" ca="1" si="47"/>
        <v>0.93658496236533206</v>
      </c>
      <c r="I236">
        <f t="shared" ca="1" si="48"/>
        <v>0.38941615123776352</v>
      </c>
      <c r="J236">
        <v>0.33900000000000002</v>
      </c>
      <c r="K236">
        <v>0.311</v>
      </c>
      <c r="L236">
        <f t="shared" si="49"/>
        <v>0.35000000000000003</v>
      </c>
      <c r="M236">
        <f t="shared" ca="1" si="50"/>
        <v>0.92739919166050577</v>
      </c>
      <c r="N236">
        <f t="shared" ca="1" si="55"/>
        <v>7.2600808339494227E-2</v>
      </c>
      <c r="O236">
        <f t="shared" ca="1" si="56"/>
        <v>19449.70235916676</v>
      </c>
      <c r="P236">
        <f t="shared" ca="1" si="57"/>
        <v>0.70199831603303675</v>
      </c>
      <c r="Q236">
        <f t="shared" ca="1" si="58"/>
        <v>0.29800168396696325</v>
      </c>
      <c r="R236">
        <f t="shared" ca="1" si="59"/>
        <v>27213.048610598707</v>
      </c>
      <c r="S236">
        <f ca="1">(('Benefits Calculations'!$F$12-'Benefits Calculations'!$F$6)*'Sensitivity Analysis'!E236*'Sensitivity Analysis'!J236)+(('Benefits Calculations'!$F$18-'Benefits Calculations'!$F$6)*'Sensitivity Analysis'!K236*'Sensitivity Analysis'!F236)+(('Benefits Calculations'!$F$24-'Benefits Calculations'!$F$6)*'Sensitivity Analysis'!L236*'Sensitivity Analysis'!G236)</f>
        <v>237745.05950439867</v>
      </c>
      <c r="T236">
        <f ca="1">+'Sensitivity Analysis'!S236-'Sensitivity Analysis'!K236*('Sensitivity Analysis'!O236+'Sensitivity Analysis'!O236/(1+'Benefits Calculations'!$C$10))-'Sensitivity Analysis'!L236*('Sensitivity Analysis'!R236+'Sensitivity Analysis'!R236/(1+'Benefits Calculations'!$C$10)+'Sensitivity Analysis'!R236/(1+'Benefits Calculations'!$C$10)^2+'Sensitivity Analysis'!R236/(1+'Benefits Calculations'!$C$10)^3)</f>
        <v>189642.94918496138</v>
      </c>
      <c r="U236">
        <f t="shared" ca="1" si="51"/>
        <v>330326.82555239461</v>
      </c>
      <c r="V236">
        <f ca="1">+'Sensitivity Analysis'!S236*(1+'Sensitivity Analysis'!I236)-'Sensitivity Analysis'!K236*('Sensitivity Analysis'!O236+'Sensitivity Analysis'!O236/(1+'Benefits Calculations'!$C$10))-'Sensitivity Analysis'!L236*('Sensitivity Analysis'!R236+'Sensitivity Analysis'!R236/(1+'Benefits Calculations'!$C$10)+'Sensitivity Analysis'!R236/(1+'Benefits Calculations'!$C$10)^2+'Sensitivity Analysis'!R236/(1+'Benefits Calculations'!$C$10)^3)</f>
        <v>282224.71523295733</v>
      </c>
    </row>
    <row r="237" spans="5:22" x14ac:dyDescent="0.25">
      <c r="E237">
        <f t="shared" ca="1" si="52"/>
        <v>0.45986254283403927</v>
      </c>
      <c r="F237">
        <f t="shared" ca="1" si="53"/>
        <v>0.67472075032221346</v>
      </c>
      <c r="G237">
        <f t="shared" ca="1" si="54"/>
        <v>0.32729464046858675</v>
      </c>
      <c r="H237">
        <f t="shared" ca="1" si="47"/>
        <v>0.5859459385438387</v>
      </c>
      <c r="I237">
        <f t="shared" ca="1" si="48"/>
        <v>0.33078931631223218</v>
      </c>
      <c r="J237">
        <v>0.33900000000000002</v>
      </c>
      <c r="K237">
        <v>0.311</v>
      </c>
      <c r="L237">
        <f t="shared" si="49"/>
        <v>0.35000000000000003</v>
      </c>
      <c r="M237">
        <f t="shared" ca="1" si="50"/>
        <v>0.9552713541898028</v>
      </c>
      <c r="N237">
        <f t="shared" ca="1" si="55"/>
        <v>4.4728645810197198E-2</v>
      </c>
      <c r="O237">
        <f t="shared" ca="1" si="56"/>
        <v>19147.679605999299</v>
      </c>
      <c r="P237">
        <f t="shared" ca="1" si="57"/>
        <v>0.40106918835694855</v>
      </c>
      <c r="Q237">
        <f t="shared" ca="1" si="58"/>
        <v>0.5989308116430514</v>
      </c>
      <c r="R237">
        <f t="shared" ca="1" si="59"/>
        <v>32325.834489815443</v>
      </c>
      <c r="S237">
        <f ca="1">(('Benefits Calculations'!$F$12-'Benefits Calculations'!$F$6)*'Sensitivity Analysis'!E237*'Sensitivity Analysis'!J237)+(('Benefits Calculations'!$F$18-'Benefits Calculations'!$F$6)*'Sensitivity Analysis'!K237*'Sensitivity Analysis'!F237)+(('Benefits Calculations'!$F$24-'Benefits Calculations'!$F$6)*'Sensitivity Analysis'!L237*'Sensitivity Analysis'!G237)</f>
        <v>221216.56897731367</v>
      </c>
      <c r="T237">
        <f ca="1">+'Sensitivity Analysis'!S237-'Sensitivity Analysis'!K237*('Sensitivity Analysis'!O237+'Sensitivity Analysis'!O237/(1+'Benefits Calculations'!$C$10))-'Sensitivity Analysis'!L237*('Sensitivity Analysis'!R237+'Sensitivity Analysis'!R237/(1+'Benefits Calculations'!$C$10)+'Sensitivity Analysis'!R237/(1+'Benefits Calculations'!$C$10)^2+'Sensitivity Analysis'!R237/(1+'Benefits Calculations'!$C$10)^3)</f>
        <v>166496.20590890019</v>
      </c>
      <c r="U237">
        <f t="shared" ca="1" si="51"/>
        <v>294392.64658625703</v>
      </c>
      <c r="V237">
        <f ca="1">+'Sensitivity Analysis'!S237*(1+'Sensitivity Analysis'!I237)-'Sensitivity Analysis'!K237*('Sensitivity Analysis'!O237+'Sensitivity Analysis'!O237/(1+'Benefits Calculations'!$C$10))-'Sensitivity Analysis'!L237*('Sensitivity Analysis'!R237+'Sensitivity Analysis'!R237/(1+'Benefits Calculations'!$C$10)+'Sensitivity Analysis'!R237/(1+'Benefits Calculations'!$C$10)^2+'Sensitivity Analysis'!R237/(1+'Benefits Calculations'!$C$10)^3)</f>
        <v>239672.28351784352</v>
      </c>
    </row>
    <row r="238" spans="5:22" x14ac:dyDescent="0.25">
      <c r="E238">
        <f t="shared" ca="1" si="52"/>
        <v>0.25734766769889533</v>
      </c>
      <c r="F238">
        <f t="shared" ca="1" si="53"/>
        <v>0.76652692083391583</v>
      </c>
      <c r="G238">
        <f t="shared" ca="1" si="54"/>
        <v>0.28444488287737513</v>
      </c>
      <c r="H238">
        <f t="shared" ca="1" si="47"/>
        <v>0.44177513056359474</v>
      </c>
      <c r="I238">
        <f t="shared" ca="1" si="48"/>
        <v>0.30368770959829272</v>
      </c>
      <c r="J238">
        <v>0.33900000000000002</v>
      </c>
      <c r="K238">
        <v>0.311</v>
      </c>
      <c r="L238">
        <f t="shared" si="49"/>
        <v>0.35000000000000003</v>
      </c>
      <c r="M238">
        <f t="shared" ca="1" si="50"/>
        <v>0.92760186049852433</v>
      </c>
      <c r="N238">
        <f t="shared" ca="1" si="55"/>
        <v>7.2398139501475667E-2</v>
      </c>
      <c r="O238">
        <f t="shared" ca="1" si="56"/>
        <v>19447.506239637991</v>
      </c>
      <c r="P238">
        <f t="shared" ca="1" si="57"/>
        <v>0.7236619931905548</v>
      </c>
      <c r="Q238">
        <f t="shared" ca="1" si="58"/>
        <v>0.2763380068094452</v>
      </c>
      <c r="R238">
        <f t="shared" ca="1" si="59"/>
        <v>26844.982735692472</v>
      </c>
      <c r="S238">
        <f ca="1">(('Benefits Calculations'!$F$12-'Benefits Calculations'!$F$6)*'Sensitivity Analysis'!E238*'Sensitivity Analysis'!J238)+(('Benefits Calculations'!$F$18-'Benefits Calculations'!$F$6)*'Sensitivity Analysis'!K238*'Sensitivity Analysis'!F238)+(('Benefits Calculations'!$F$24-'Benefits Calculations'!$F$6)*'Sensitivity Analysis'!L238*'Sensitivity Analysis'!G238)</f>
        <v>200437.83010815512</v>
      </c>
      <c r="T238">
        <f ca="1">+'Sensitivity Analysis'!S238-'Sensitivity Analysis'!K238*('Sensitivity Analysis'!O238+'Sensitivity Analysis'!O238/(1+'Benefits Calculations'!$C$10))-'Sensitivity Analysis'!L238*('Sensitivity Analysis'!R238+'Sensitivity Analysis'!R238/(1+'Benefits Calculations'!$C$10)+'Sensitivity Analysis'!R238/(1+'Benefits Calculations'!$C$10)^2+'Sensitivity Analysis'!R238/(1+'Benefits Calculations'!$C$10)^3)</f>
        <v>152826.80117318677</v>
      </c>
      <c r="U238">
        <f t="shared" ca="1" si="51"/>
        <v>261308.33565055244</v>
      </c>
      <c r="V238">
        <f ca="1">+'Sensitivity Analysis'!S238*(1+'Sensitivity Analysis'!I238)-'Sensitivity Analysis'!K238*('Sensitivity Analysis'!O238+'Sensitivity Analysis'!O238/(1+'Benefits Calculations'!$C$10))-'Sensitivity Analysis'!L238*('Sensitivity Analysis'!R238+'Sensitivity Analysis'!R238/(1+'Benefits Calculations'!$C$10)+'Sensitivity Analysis'!R238/(1+'Benefits Calculations'!$C$10)^2+'Sensitivity Analysis'!R238/(1+'Benefits Calculations'!$C$10)^3)</f>
        <v>213697.3067155841</v>
      </c>
    </row>
    <row r="239" spans="5:22" x14ac:dyDescent="0.25">
      <c r="E239">
        <f t="shared" ca="1" si="52"/>
        <v>0.29639784852568118</v>
      </c>
      <c r="F239">
        <f t="shared" ca="1" si="53"/>
        <v>0.63486407137199874</v>
      </c>
      <c r="G239">
        <f t="shared" ca="1" si="54"/>
        <v>0.34479901499899712</v>
      </c>
      <c r="H239">
        <f t="shared" ca="1" si="47"/>
        <v>0.84792376850368434</v>
      </c>
      <c r="I239">
        <f t="shared" ca="1" si="48"/>
        <v>0.37263836558383295</v>
      </c>
      <c r="J239">
        <v>0.33900000000000002</v>
      </c>
      <c r="K239">
        <v>0.311</v>
      </c>
      <c r="L239">
        <f t="shared" si="49"/>
        <v>0.35000000000000003</v>
      </c>
      <c r="M239">
        <f t="shared" ca="1" si="50"/>
        <v>0.93976314782147263</v>
      </c>
      <c r="N239">
        <f t="shared" ca="1" si="55"/>
        <v>6.0236852178527367E-2</v>
      </c>
      <c r="O239">
        <f t="shared" ca="1" si="56"/>
        <v>19315.726530206524</v>
      </c>
      <c r="P239">
        <f t="shared" ca="1" si="57"/>
        <v>0.61485611040018662</v>
      </c>
      <c r="Q239">
        <f t="shared" ca="1" si="58"/>
        <v>0.38514388959981338</v>
      </c>
      <c r="R239">
        <f t="shared" ca="1" si="59"/>
        <v>28693.594684300828</v>
      </c>
      <c r="S239">
        <f ca="1">(('Benefits Calculations'!$F$12-'Benefits Calculations'!$F$6)*'Sensitivity Analysis'!E239*'Sensitivity Analysis'!J239)+(('Benefits Calculations'!$F$18-'Benefits Calculations'!$F$6)*'Sensitivity Analysis'!K239*'Sensitivity Analysis'!F239)+(('Benefits Calculations'!$F$24-'Benefits Calculations'!$F$6)*'Sensitivity Analysis'!L239*'Sensitivity Analysis'!G239)</f>
        <v>207050.35549311148</v>
      </c>
      <c r="T239">
        <f ca="1">+'Sensitivity Analysis'!S239-'Sensitivity Analysis'!K239*('Sensitivity Analysis'!O239+'Sensitivity Analysis'!O239/(1+'Benefits Calculations'!$C$10))-'Sensitivity Analysis'!L239*('Sensitivity Analysis'!R239+'Sensitivity Analysis'!R239/(1+'Benefits Calculations'!$C$10)+'Sensitivity Analysis'!R239/(1+'Benefits Calculations'!$C$10)^2+'Sensitivity Analysis'!R239/(1+'Benefits Calculations'!$C$10)^3)</f>
        <v>157060.1945807852</v>
      </c>
      <c r="U239">
        <f t="shared" ca="1" si="51"/>
        <v>284205.26155761612</v>
      </c>
      <c r="V239">
        <f ca="1">+'Sensitivity Analysis'!S239*(1+'Sensitivity Analysis'!I239)-'Sensitivity Analysis'!K239*('Sensitivity Analysis'!O239+'Sensitivity Analysis'!O239/(1+'Benefits Calculations'!$C$10))-'Sensitivity Analysis'!L239*('Sensitivity Analysis'!R239+'Sensitivity Analysis'!R239/(1+'Benefits Calculations'!$C$10)+'Sensitivity Analysis'!R239/(1+'Benefits Calculations'!$C$10)^2+'Sensitivity Analysis'!R239/(1+'Benefits Calculations'!$C$10)^3)</f>
        <v>234215.10064528984</v>
      </c>
    </row>
    <row r="240" spans="5:22" x14ac:dyDescent="0.25">
      <c r="E240">
        <f t="shared" ca="1" si="52"/>
        <v>0.43484400893953185</v>
      </c>
      <c r="F240">
        <f t="shared" ca="1" si="53"/>
        <v>0.58000168382702422</v>
      </c>
      <c r="G240">
        <f t="shared" ca="1" si="54"/>
        <v>0.36534215883786514</v>
      </c>
      <c r="H240">
        <f t="shared" ca="1" si="47"/>
        <v>0.29765119463947931</v>
      </c>
      <c r="I240">
        <f t="shared" ca="1" si="48"/>
        <v>0.27167221990741253</v>
      </c>
      <c r="J240">
        <v>0.33900000000000002</v>
      </c>
      <c r="K240">
        <v>0.311</v>
      </c>
      <c r="L240">
        <f t="shared" si="49"/>
        <v>0.35000000000000003</v>
      </c>
      <c r="M240">
        <f t="shared" ca="1" si="50"/>
        <v>0.94098497173448059</v>
      </c>
      <c r="N240">
        <f t="shared" ca="1" si="55"/>
        <v>5.9015028265519409E-2</v>
      </c>
      <c r="O240">
        <f t="shared" ca="1" si="56"/>
        <v>19302.48684628517</v>
      </c>
      <c r="P240">
        <f t="shared" ca="1" si="57"/>
        <v>0.42713079826687872</v>
      </c>
      <c r="Q240">
        <f t="shared" ca="1" si="58"/>
        <v>0.57286920173312128</v>
      </c>
      <c r="R240">
        <f t="shared" ca="1" si="59"/>
        <v>31883.047737445733</v>
      </c>
      <c r="S240">
        <f ca="1">(('Benefits Calculations'!$F$12-'Benefits Calculations'!$F$6)*'Sensitivity Analysis'!E240*'Sensitivity Analysis'!J240)+(('Benefits Calculations'!$F$18-'Benefits Calculations'!$F$6)*'Sensitivity Analysis'!K240*'Sensitivity Analysis'!F240)+(('Benefits Calculations'!$F$24-'Benefits Calculations'!$F$6)*'Sensitivity Analysis'!L240*'Sensitivity Analysis'!G240)</f>
        <v>219499.52671495377</v>
      </c>
      <c r="T240">
        <f ca="1">+'Sensitivity Analysis'!S240-'Sensitivity Analysis'!K240*('Sensitivity Analysis'!O240+'Sensitivity Analysis'!O240/(1+'Benefits Calculations'!$C$10))-'Sensitivity Analysis'!L240*('Sensitivity Analysis'!R240+'Sensitivity Analysis'!R240/(1+'Benefits Calculations'!$C$10)+'Sensitivity Analysis'!R240/(1+'Benefits Calculations'!$C$10)^2+'Sensitivity Analysis'!R240/(1+'Benefits Calculations'!$C$10)^3)</f>
        <v>165273.66170898275</v>
      </c>
      <c r="U240">
        <f t="shared" ca="1" si="51"/>
        <v>279131.45040623163</v>
      </c>
      <c r="V240">
        <f ca="1">+'Sensitivity Analysis'!S240*(1+'Sensitivity Analysis'!I240)-'Sensitivity Analysis'!K240*('Sensitivity Analysis'!O240+'Sensitivity Analysis'!O240/(1+'Benefits Calculations'!$C$10))-'Sensitivity Analysis'!L240*('Sensitivity Analysis'!R240+'Sensitivity Analysis'!R240/(1+'Benefits Calculations'!$C$10)+'Sensitivity Analysis'!R240/(1+'Benefits Calculations'!$C$10)^2+'Sensitivity Analysis'!R240/(1+'Benefits Calculations'!$C$10)^3)</f>
        <v>224905.58540026064</v>
      </c>
    </row>
    <row r="241" spans="5:22" x14ac:dyDescent="0.25">
      <c r="E241">
        <f t="shared" ca="1" si="52"/>
        <v>0.61594897353366951</v>
      </c>
      <c r="F241">
        <f t="shared" ca="1" si="53"/>
        <v>0.82227481735733465</v>
      </c>
      <c r="G241">
        <f t="shared" ca="1" si="54"/>
        <v>0.33717039873133337</v>
      </c>
      <c r="H241">
        <f t="shared" ca="1" si="47"/>
        <v>0.69262070055224578</v>
      </c>
      <c r="I241">
        <f t="shared" ca="1" si="48"/>
        <v>0.34873904695518293</v>
      </c>
      <c r="J241">
        <v>0.33900000000000002</v>
      </c>
      <c r="K241">
        <v>0.311</v>
      </c>
      <c r="L241">
        <f t="shared" si="49"/>
        <v>0.35000000000000003</v>
      </c>
      <c r="M241">
        <f t="shared" ca="1" si="50"/>
        <v>0.93225781227597371</v>
      </c>
      <c r="N241">
        <f t="shared" ca="1" si="55"/>
        <v>6.7742187724026293E-2</v>
      </c>
      <c r="O241">
        <f t="shared" ca="1" si="56"/>
        <v>19397.054346177549</v>
      </c>
      <c r="P241">
        <f t="shared" ca="1" si="57"/>
        <v>0.81052883067359771</v>
      </c>
      <c r="Q241">
        <f t="shared" ca="1" si="58"/>
        <v>0.18947116932640229</v>
      </c>
      <c r="R241">
        <f t="shared" ca="1" si="59"/>
        <v>25369.115166855576</v>
      </c>
      <c r="S241">
        <f ca="1">(('Benefits Calculations'!$F$12-'Benefits Calculations'!$F$6)*'Sensitivity Analysis'!E241*'Sensitivity Analysis'!J241)+(('Benefits Calculations'!$F$18-'Benefits Calculations'!$F$6)*'Sensitivity Analysis'!K241*'Sensitivity Analysis'!F241)+(('Benefits Calculations'!$F$24-'Benefits Calculations'!$F$6)*'Sensitivity Analysis'!L241*'Sensitivity Analysis'!G241)</f>
        <v>255729.94275265042</v>
      </c>
      <c r="T241">
        <f ca="1">+'Sensitivity Analysis'!S241-'Sensitivity Analysis'!K241*('Sensitivity Analysis'!O241+'Sensitivity Analysis'!O241/(1+'Benefits Calculations'!$C$10))-'Sensitivity Analysis'!L241*('Sensitivity Analysis'!R241+'Sensitivity Analysis'!R241/(1+'Benefits Calculations'!$C$10)+'Sensitivity Analysis'!R241/(1+'Benefits Calculations'!$C$10)^2+'Sensitivity Analysis'!R241/(1+'Benefits Calculations'!$C$10)^3)</f>
        <v>210113.5137524993</v>
      </c>
      <c r="U241">
        <f t="shared" ca="1" si="51"/>
        <v>344912.95926611323</v>
      </c>
      <c r="V241">
        <f ca="1">+'Sensitivity Analysis'!S241*(1+'Sensitivity Analysis'!I241)-'Sensitivity Analysis'!K241*('Sensitivity Analysis'!O241+'Sensitivity Analysis'!O241/(1+'Benefits Calculations'!$C$10))-'Sensitivity Analysis'!L241*('Sensitivity Analysis'!R241+'Sensitivity Analysis'!R241/(1+'Benefits Calculations'!$C$10)+'Sensitivity Analysis'!R241/(1+'Benefits Calculations'!$C$10)^2+'Sensitivity Analysis'!R241/(1+'Benefits Calculations'!$C$10)^3)</f>
        <v>299296.53026596212</v>
      </c>
    </row>
    <row r="242" spans="5:22" x14ac:dyDescent="0.25">
      <c r="E242">
        <f t="shared" ca="1" si="52"/>
        <v>0.44702050350591127</v>
      </c>
      <c r="F242">
        <f t="shared" ca="1" si="53"/>
        <v>0.51477237405874499</v>
      </c>
      <c r="G242">
        <f t="shared" ca="1" si="54"/>
        <v>0.31244613711395752</v>
      </c>
      <c r="H242">
        <f t="shared" ca="1" si="47"/>
        <v>0.88771044980838087</v>
      </c>
      <c r="I242">
        <f t="shared" ca="1" si="48"/>
        <v>0.37930269216119594</v>
      </c>
      <c r="J242">
        <v>0.33900000000000002</v>
      </c>
      <c r="K242">
        <v>0.311</v>
      </c>
      <c r="L242">
        <f t="shared" si="49"/>
        <v>0.35000000000000003</v>
      </c>
      <c r="M242">
        <f t="shared" ca="1" si="50"/>
        <v>0.94654911315844104</v>
      </c>
      <c r="N242">
        <f t="shared" ca="1" si="55"/>
        <v>5.3450886841558964E-2</v>
      </c>
      <c r="O242">
        <f t="shared" ca="1" si="56"/>
        <v>19242.193809815133</v>
      </c>
      <c r="P242">
        <f t="shared" ca="1" si="57"/>
        <v>0.74076520434148596</v>
      </c>
      <c r="Q242">
        <f t="shared" ca="1" si="58"/>
        <v>0.25923479565851404</v>
      </c>
      <c r="R242">
        <f t="shared" ca="1" si="59"/>
        <v>26554.399178238156</v>
      </c>
      <c r="S242">
        <f ca="1">(('Benefits Calculations'!$F$12-'Benefits Calculations'!$F$6)*'Sensitivity Analysis'!E242*'Sensitivity Analysis'!J242)+(('Benefits Calculations'!$F$18-'Benefits Calculations'!$F$6)*'Sensitivity Analysis'!K242*'Sensitivity Analysis'!F242)+(('Benefits Calculations'!$F$24-'Benefits Calculations'!$F$6)*'Sensitivity Analysis'!L242*'Sensitivity Analysis'!G242)</f>
        <v>196746.69552726945</v>
      </c>
      <c r="T242">
        <f ca="1">+'Sensitivity Analysis'!S242-'Sensitivity Analysis'!K242*('Sensitivity Analysis'!O242+'Sensitivity Analysis'!O242/(1+'Benefits Calculations'!$C$10))-'Sensitivity Analysis'!L242*('Sensitivity Analysis'!R242+'Sensitivity Analysis'!R242/(1+'Benefits Calculations'!$C$10)+'Sensitivity Analysis'!R242/(1+'Benefits Calculations'!$C$10)^2+'Sensitivity Analysis'!R242/(1+'Benefits Calculations'!$C$10)^3)</f>
        <v>149647.85429099388</v>
      </c>
      <c r="U242">
        <f t="shared" ca="1" si="51"/>
        <v>271373.24681458186</v>
      </c>
      <c r="V242">
        <f ca="1">+'Sensitivity Analysis'!S242*(1+'Sensitivity Analysis'!I242)-'Sensitivity Analysis'!K242*('Sensitivity Analysis'!O242+'Sensitivity Analysis'!O242/(1+'Benefits Calculations'!$C$10))-'Sensitivity Analysis'!L242*('Sensitivity Analysis'!R242+'Sensitivity Analysis'!R242/(1+'Benefits Calculations'!$C$10)+'Sensitivity Analysis'!R242/(1+'Benefits Calculations'!$C$10)^2+'Sensitivity Analysis'!R242/(1+'Benefits Calculations'!$C$10)^3)</f>
        <v>224274.40557830629</v>
      </c>
    </row>
    <row r="243" spans="5:22" x14ac:dyDescent="0.25">
      <c r="E243">
        <f t="shared" ca="1" si="52"/>
        <v>0.70712502238117747</v>
      </c>
      <c r="F243">
        <f t="shared" ca="1" si="53"/>
        <v>0.44071836484196825</v>
      </c>
      <c r="G243">
        <f t="shared" ca="1" si="54"/>
        <v>0.49632166661575505</v>
      </c>
      <c r="H243">
        <f t="shared" ca="1" si="47"/>
        <v>4.4000995468286397E-2</v>
      </c>
      <c r="I243">
        <f t="shared" ca="1" si="48"/>
        <v>0.18139301328595944</v>
      </c>
      <c r="J243">
        <v>0.33900000000000002</v>
      </c>
      <c r="K243">
        <v>0.311</v>
      </c>
      <c r="L243">
        <f t="shared" si="49"/>
        <v>0.35000000000000003</v>
      </c>
      <c r="M243">
        <f t="shared" ca="1" si="50"/>
        <v>0.9524177878629162</v>
      </c>
      <c r="N243">
        <f t="shared" ca="1" si="55"/>
        <v>4.7582212137083801E-2</v>
      </c>
      <c r="O243">
        <f t="shared" ca="1" si="56"/>
        <v>19178.600850717441</v>
      </c>
      <c r="P243">
        <f t="shared" ca="1" si="57"/>
        <v>0.58971349610894419</v>
      </c>
      <c r="Q243">
        <f t="shared" ca="1" si="58"/>
        <v>0.41028650389105581</v>
      </c>
      <c r="R243">
        <f t="shared" ca="1" si="59"/>
        <v>29120.767701109038</v>
      </c>
      <c r="S243">
        <f ca="1">(('Benefits Calculations'!$F$12-'Benefits Calculations'!$F$6)*'Sensitivity Analysis'!E243*'Sensitivity Analysis'!J243)+(('Benefits Calculations'!$F$18-'Benefits Calculations'!$F$6)*'Sensitivity Analysis'!K243*'Sensitivity Analysis'!F243)+(('Benefits Calculations'!$F$24-'Benefits Calculations'!$F$6)*'Sensitivity Analysis'!L243*'Sensitivity Analysis'!G243)</f>
        <v>268065.47993090551</v>
      </c>
      <c r="T243">
        <f ca="1">+'Sensitivity Analysis'!S243-'Sensitivity Analysis'!K243*('Sensitivity Analysis'!O243+'Sensitivity Analysis'!O243/(1+'Benefits Calculations'!$C$10))-'Sensitivity Analysis'!L243*('Sensitivity Analysis'!R243+'Sensitivity Analysis'!R243/(1+'Benefits Calculations'!$C$10)+'Sensitivity Analysis'!R243/(1+'Benefits Calculations'!$C$10)^2+'Sensitivity Analysis'!R243/(1+'Benefits Calculations'!$C$10)^3)</f>
        <v>217590.78419475543</v>
      </c>
      <c r="U243">
        <f t="shared" ca="1" si="51"/>
        <v>316690.68509351934</v>
      </c>
      <c r="V243">
        <f ca="1">+'Sensitivity Analysis'!S243*(1+'Sensitivity Analysis'!I243)-'Sensitivity Analysis'!K243*('Sensitivity Analysis'!O243+'Sensitivity Analysis'!O243/(1+'Benefits Calculations'!$C$10))-'Sensitivity Analysis'!L243*('Sensitivity Analysis'!R243+'Sensitivity Analysis'!R243/(1+'Benefits Calculations'!$C$10)+'Sensitivity Analysis'!R243/(1+'Benefits Calculations'!$C$10)^2+'Sensitivity Analysis'!R243/(1+'Benefits Calculations'!$C$10)^3)</f>
        <v>266215.98935736925</v>
      </c>
    </row>
    <row r="244" spans="5:22" x14ac:dyDescent="0.25">
      <c r="E244">
        <f t="shared" ca="1" si="52"/>
        <v>0.26399950860002208</v>
      </c>
      <c r="F244">
        <f t="shared" ca="1" si="53"/>
        <v>0.51317013403032363</v>
      </c>
      <c r="G244">
        <f t="shared" ca="1" si="54"/>
        <v>0.26719408482574558</v>
      </c>
      <c r="H244">
        <f t="shared" ca="1" si="47"/>
        <v>0.37523977717014134</v>
      </c>
      <c r="I244">
        <f t="shared" ca="1" si="48"/>
        <v>0.28968289193165137</v>
      </c>
      <c r="J244">
        <v>0.33900000000000002</v>
      </c>
      <c r="K244">
        <v>0.311</v>
      </c>
      <c r="L244">
        <f t="shared" si="49"/>
        <v>0.35000000000000003</v>
      </c>
      <c r="M244">
        <f t="shared" ca="1" si="50"/>
        <v>0.93585254825396114</v>
      </c>
      <c r="N244">
        <f t="shared" ca="1" si="55"/>
        <v>6.4147451746038864E-2</v>
      </c>
      <c r="O244">
        <f t="shared" ca="1" si="56"/>
        <v>19358.101787120078</v>
      </c>
      <c r="P244">
        <f t="shared" ca="1" si="57"/>
        <v>0.41689852163020574</v>
      </c>
      <c r="Q244">
        <f t="shared" ca="1" si="58"/>
        <v>0.58310147836979431</v>
      </c>
      <c r="R244">
        <f t="shared" ca="1" si="59"/>
        <v>32056.894117502809</v>
      </c>
      <c r="S244">
        <f ca="1">(('Benefits Calculations'!$F$12-'Benefits Calculations'!$F$6)*'Sensitivity Analysis'!E244*'Sensitivity Analysis'!J244)+(('Benefits Calculations'!$F$18-'Benefits Calculations'!$F$6)*'Sensitivity Analysis'!K244*'Sensitivity Analysis'!F244)+(('Benefits Calculations'!$F$24-'Benefits Calculations'!$F$6)*'Sensitivity Analysis'!L244*'Sensitivity Analysis'!G244)</f>
        <v>166052.9010024555</v>
      </c>
      <c r="T244">
        <f ca="1">+'Sensitivity Analysis'!S244-'Sensitivity Analysis'!K244*('Sensitivity Analysis'!O244+'Sensitivity Analysis'!O244/(1+'Benefits Calculations'!$C$10))-'Sensitivity Analysis'!L244*('Sensitivity Analysis'!R244+'Sensitivity Analysis'!R244/(1+'Benefits Calculations'!$C$10)+'Sensitivity Analysis'!R244/(1+'Benefits Calculations'!$C$10)^2+'Sensitivity Analysis'!R244/(1+'Benefits Calculations'!$C$10)^3)</f>
        <v>111561.71311091517</v>
      </c>
      <c r="U244">
        <f t="shared" ca="1" si="51"/>
        <v>214155.58557848702</v>
      </c>
      <c r="V244">
        <f ca="1">+'Sensitivity Analysis'!S244*(1+'Sensitivity Analysis'!I244)-'Sensitivity Analysis'!K244*('Sensitivity Analysis'!O244+'Sensitivity Analysis'!O244/(1+'Benefits Calculations'!$C$10))-'Sensitivity Analysis'!L244*('Sensitivity Analysis'!R244+'Sensitivity Analysis'!R244/(1+'Benefits Calculations'!$C$10)+'Sensitivity Analysis'!R244/(1+'Benefits Calculations'!$C$10)^2+'Sensitivity Analysis'!R244/(1+'Benefits Calculations'!$C$10)^3)</f>
        <v>159664.39768694667</v>
      </c>
    </row>
    <row r="245" spans="5:22" x14ac:dyDescent="0.25">
      <c r="E245">
        <f t="shared" ca="1" si="52"/>
        <v>0.48659259967147023</v>
      </c>
      <c r="F245">
        <f t="shared" ca="1" si="53"/>
        <v>0.22406270808883344</v>
      </c>
      <c r="G245">
        <f t="shared" ca="1" si="54"/>
        <v>0.31305535528065231</v>
      </c>
      <c r="H245">
        <f t="shared" ca="1" si="47"/>
        <v>0.70219525593804399</v>
      </c>
      <c r="I245">
        <f t="shared" ca="1" si="48"/>
        <v>0.35028018581961917</v>
      </c>
      <c r="J245">
        <v>0.33900000000000002</v>
      </c>
      <c r="K245">
        <v>0.311</v>
      </c>
      <c r="L245">
        <f t="shared" si="49"/>
        <v>0.35000000000000003</v>
      </c>
      <c r="M245">
        <f t="shared" ca="1" si="50"/>
        <v>0.95780420709955538</v>
      </c>
      <c r="N245">
        <f t="shared" ca="1" si="55"/>
        <v>4.2195792900444618E-2</v>
      </c>
      <c r="O245">
        <f t="shared" ca="1" si="56"/>
        <v>19120.233611869218</v>
      </c>
      <c r="P245">
        <f t="shared" ca="1" si="57"/>
        <v>0.49011646353844057</v>
      </c>
      <c r="Q245">
        <f t="shared" ca="1" si="58"/>
        <v>0.50988353646155948</v>
      </c>
      <c r="R245">
        <f t="shared" ca="1" si="59"/>
        <v>30812.921284481898</v>
      </c>
      <c r="S245">
        <f ca="1">(('Benefits Calculations'!$F$12-'Benefits Calculations'!$F$6)*'Sensitivity Analysis'!E245*'Sensitivity Analysis'!J245)+(('Benefits Calculations'!$F$18-'Benefits Calculations'!$F$6)*'Sensitivity Analysis'!K245*'Sensitivity Analysis'!F245)+(('Benefits Calculations'!$F$24-'Benefits Calculations'!$F$6)*'Sensitivity Analysis'!L245*'Sensitivity Analysis'!G245)</f>
        <v>166449.15818038455</v>
      </c>
      <c r="T245">
        <f ca="1">+'Sensitivity Analysis'!S245-'Sensitivity Analysis'!K245*('Sensitivity Analysis'!O245+'Sensitivity Analysis'!O245/(1+'Benefits Calculations'!$C$10))-'Sensitivity Analysis'!L245*('Sensitivity Analysis'!R245+'Sensitivity Analysis'!R245/(1+'Benefits Calculations'!$C$10)+'Sensitivity Analysis'!R245/(1+'Benefits Calculations'!$C$10)^2+'Sensitivity Analysis'!R245/(1+'Benefits Calculations'!$C$10)^3)</f>
        <v>113758.61924992689</v>
      </c>
      <c r="U245">
        <f t="shared" ca="1" si="51"/>
        <v>224753.00023732884</v>
      </c>
      <c r="V245">
        <f ca="1">+'Sensitivity Analysis'!S245*(1+'Sensitivity Analysis'!I245)-'Sensitivity Analysis'!K245*('Sensitivity Analysis'!O245+'Sensitivity Analysis'!O245/(1+'Benefits Calculations'!$C$10))-'Sensitivity Analysis'!L245*('Sensitivity Analysis'!R245+'Sensitivity Analysis'!R245/(1+'Benefits Calculations'!$C$10)+'Sensitivity Analysis'!R245/(1+'Benefits Calculations'!$C$10)^2+'Sensitivity Analysis'!R245/(1+'Benefits Calculations'!$C$10)^3)</f>
        <v>172062.46130687121</v>
      </c>
    </row>
    <row r="246" spans="5:22" x14ac:dyDescent="0.25">
      <c r="E246">
        <f t="shared" ca="1" si="52"/>
        <v>0.33444456487487317</v>
      </c>
      <c r="F246">
        <f t="shared" ca="1" si="53"/>
        <v>0.47958799330512869</v>
      </c>
      <c r="G246">
        <f t="shared" ca="1" si="54"/>
        <v>0.21337069601949041</v>
      </c>
      <c r="H246">
        <f t="shared" ca="1" si="47"/>
        <v>0.83056059754870504</v>
      </c>
      <c r="I246">
        <f t="shared" ca="1" si="48"/>
        <v>0.3700076887295996</v>
      </c>
      <c r="J246">
        <v>0.33900000000000002</v>
      </c>
      <c r="K246">
        <v>0.311</v>
      </c>
      <c r="L246">
        <f t="shared" si="49"/>
        <v>0.35000000000000003</v>
      </c>
      <c r="M246">
        <f t="shared" ca="1" si="50"/>
        <v>0.9530809171370257</v>
      </c>
      <c r="N246">
        <f t="shared" ca="1" si="55"/>
        <v>4.6919082862974304E-2</v>
      </c>
      <c r="O246">
        <f t="shared" ca="1" si="56"/>
        <v>19171.41518190319</v>
      </c>
      <c r="P246">
        <f t="shared" ca="1" si="57"/>
        <v>0.50196539124515394</v>
      </c>
      <c r="Q246">
        <f t="shared" ca="1" si="58"/>
        <v>0.49803460875484606</v>
      </c>
      <c r="R246">
        <f t="shared" ca="1" si="59"/>
        <v>30611.608002744833</v>
      </c>
      <c r="S246">
        <f ca="1">(('Benefits Calculations'!$F$12-'Benefits Calculations'!$F$6)*'Sensitivity Analysis'!E246*'Sensitivity Analysis'!J246)+(('Benefits Calculations'!$F$18-'Benefits Calculations'!$F$6)*'Sensitivity Analysis'!K246*'Sensitivity Analysis'!F246)+(('Benefits Calculations'!$F$24-'Benefits Calculations'!$F$6)*'Sensitivity Analysis'!L246*'Sensitivity Analysis'!G246)</f>
        <v>152022.50117168846</v>
      </c>
      <c r="T246">
        <f ca="1">+'Sensitivity Analysis'!S246-'Sensitivity Analysis'!K246*('Sensitivity Analysis'!O246+'Sensitivity Analysis'!O246/(1+'Benefits Calculations'!$C$10))-'Sensitivity Analysis'!L246*('Sensitivity Analysis'!R246+'Sensitivity Analysis'!R246/(1+'Benefits Calculations'!$C$10)+'Sensitivity Analysis'!R246/(1+'Benefits Calculations'!$C$10)^2+'Sensitivity Analysis'!R246/(1+'Benefits Calculations'!$C$10)^3)</f>
        <v>99568.527582354174</v>
      </c>
      <c r="U246">
        <f t="shared" ca="1" si="51"/>
        <v>208271.99546511774</v>
      </c>
      <c r="V246">
        <f ca="1">+'Sensitivity Analysis'!S246*(1+'Sensitivity Analysis'!I246)-'Sensitivity Analysis'!K246*('Sensitivity Analysis'!O246+'Sensitivity Analysis'!O246/(1+'Benefits Calculations'!$C$10))-'Sensitivity Analysis'!L246*('Sensitivity Analysis'!R246+'Sensitivity Analysis'!R246/(1+'Benefits Calculations'!$C$10)+'Sensitivity Analysis'!R246/(1+'Benefits Calculations'!$C$10)^2+'Sensitivity Analysis'!R246/(1+'Benefits Calculations'!$C$10)^3)</f>
        <v>155818.02187578345</v>
      </c>
    </row>
    <row r="247" spans="5:22" x14ac:dyDescent="0.25">
      <c r="E247">
        <f t="shared" ca="1" si="52"/>
        <v>0.5697071129631659</v>
      </c>
      <c r="F247">
        <f t="shared" ca="1" si="53"/>
        <v>0.40457922713641647</v>
      </c>
      <c r="G247">
        <f t="shared" ca="1" si="54"/>
        <v>0.28141892372043242</v>
      </c>
      <c r="H247">
        <f t="shared" ca="1" si="47"/>
        <v>0.1614450329467354</v>
      </c>
      <c r="I247">
        <f t="shared" ca="1" si="48"/>
        <v>0.23302055247139453</v>
      </c>
      <c r="J247">
        <v>0.33900000000000002</v>
      </c>
      <c r="K247">
        <v>0.311</v>
      </c>
      <c r="L247">
        <f t="shared" si="49"/>
        <v>0.35000000000000003</v>
      </c>
      <c r="M247">
        <f t="shared" ca="1" si="50"/>
        <v>0.95659042883460477</v>
      </c>
      <c r="N247">
        <f t="shared" ca="1" si="55"/>
        <v>4.3409571165395233E-2</v>
      </c>
      <c r="O247">
        <f t="shared" ca="1" si="56"/>
        <v>19133.386113148223</v>
      </c>
      <c r="P247">
        <f t="shared" ca="1" si="57"/>
        <v>0.58829912152340214</v>
      </c>
      <c r="Q247">
        <f t="shared" ca="1" si="58"/>
        <v>0.41170087847659786</v>
      </c>
      <c r="R247">
        <f t="shared" ca="1" si="59"/>
        <v>29144.797925317398</v>
      </c>
      <c r="S247">
        <f ca="1">(('Benefits Calculations'!$F$12-'Benefits Calculations'!$F$6)*'Sensitivity Analysis'!E247*'Sensitivity Analysis'!J247)+(('Benefits Calculations'!$F$18-'Benefits Calculations'!$F$6)*'Sensitivity Analysis'!K247*'Sensitivity Analysis'!F247)+(('Benefits Calculations'!$F$24-'Benefits Calculations'!$F$6)*'Sensitivity Analysis'!L247*'Sensitivity Analysis'!G247)</f>
        <v>185470.46290716875</v>
      </c>
      <c r="T247">
        <f ca="1">+'Sensitivity Analysis'!S247-'Sensitivity Analysis'!K247*('Sensitivity Analysis'!O247+'Sensitivity Analysis'!O247/(1+'Benefits Calculations'!$C$10))-'Sensitivity Analysis'!L247*('Sensitivity Analysis'!R247+'Sensitivity Analysis'!R247/(1+'Benefits Calculations'!$C$10)+'Sensitivity Analysis'!R247/(1+'Benefits Calculations'!$C$10)^2+'Sensitivity Analysis'!R247/(1+'Benefits Calculations'!$C$10)^3)</f>
        <v>134991.44125238826</v>
      </c>
      <c r="U247">
        <f t="shared" ca="1" si="51"/>
        <v>228688.89264092251</v>
      </c>
      <c r="V247">
        <f ca="1">+'Sensitivity Analysis'!S247*(1+'Sensitivity Analysis'!I247)-'Sensitivity Analysis'!K247*('Sensitivity Analysis'!O247+'Sensitivity Analysis'!O247/(1+'Benefits Calculations'!$C$10))-'Sensitivity Analysis'!L247*('Sensitivity Analysis'!R247+'Sensitivity Analysis'!R247/(1+'Benefits Calculations'!$C$10)+'Sensitivity Analysis'!R247/(1+'Benefits Calculations'!$C$10)^2+'Sensitivity Analysis'!R247/(1+'Benefits Calculations'!$C$10)^3)</f>
        <v>178209.87098614202</v>
      </c>
    </row>
    <row r="248" spans="5:22" x14ac:dyDescent="0.25">
      <c r="E248">
        <f t="shared" ca="1" si="52"/>
        <v>0.45618812629907168</v>
      </c>
      <c r="F248">
        <f t="shared" ca="1" si="53"/>
        <v>0.56682734762029363</v>
      </c>
      <c r="G248">
        <f t="shared" ca="1" si="54"/>
        <v>0.48260626429971759</v>
      </c>
      <c r="H248">
        <f t="shared" ca="1" si="47"/>
        <v>0.80058034752645135</v>
      </c>
      <c r="I248">
        <f t="shared" ca="1" si="48"/>
        <v>0.36554509892632248</v>
      </c>
      <c r="J248">
        <v>0.33900000000000002</v>
      </c>
      <c r="K248">
        <v>0.311</v>
      </c>
      <c r="L248">
        <f t="shared" si="49"/>
        <v>0.35000000000000003</v>
      </c>
      <c r="M248">
        <f t="shared" ca="1" si="50"/>
        <v>0.96195662875691645</v>
      </c>
      <c r="N248">
        <f t="shared" ca="1" si="55"/>
        <v>3.8043371243083546E-2</v>
      </c>
      <c r="O248">
        <f t="shared" ca="1" si="56"/>
        <v>19075.237970790051</v>
      </c>
      <c r="P248">
        <f t="shared" ca="1" si="57"/>
        <v>0.63015759965946005</v>
      </c>
      <c r="Q248">
        <f t="shared" ca="1" si="58"/>
        <v>0.36984240034053995</v>
      </c>
      <c r="R248">
        <f t="shared" ca="1" si="59"/>
        <v>28433.622381785775</v>
      </c>
      <c r="S248">
        <f ca="1">(('Benefits Calculations'!$F$12-'Benefits Calculations'!$F$6)*'Sensitivity Analysis'!E248*'Sensitivity Analysis'!J248)+(('Benefits Calculations'!$F$18-'Benefits Calculations'!$F$6)*'Sensitivity Analysis'!K248*'Sensitivity Analysis'!F248)+(('Benefits Calculations'!$F$24-'Benefits Calculations'!$F$6)*'Sensitivity Analysis'!L248*'Sensitivity Analysis'!G248)</f>
        <v>255836.35530872631</v>
      </c>
      <c r="T248">
        <f ca="1">+'Sensitivity Analysis'!S248-'Sensitivity Analysis'!K248*('Sensitivity Analysis'!O248+'Sensitivity Analysis'!O248/(1+'Benefits Calculations'!$C$10))-'Sensitivity Analysis'!L248*('Sensitivity Analysis'!R248+'Sensitivity Analysis'!R248/(1+'Benefits Calculations'!$C$10)+'Sensitivity Analysis'!R248/(1+'Benefits Calculations'!$C$10)^2+'Sensitivity Analysis'!R248/(1+'Benefits Calculations'!$C$10)^3)</f>
        <v>206339.1611959906</v>
      </c>
      <c r="U248">
        <f t="shared" ca="1" si="51"/>
        <v>349356.08111900446</v>
      </c>
      <c r="V248">
        <f ca="1">+'Sensitivity Analysis'!S248*(1+'Sensitivity Analysis'!I248)-'Sensitivity Analysis'!K248*('Sensitivity Analysis'!O248+'Sensitivity Analysis'!O248/(1+'Benefits Calculations'!$C$10))-'Sensitivity Analysis'!L248*('Sensitivity Analysis'!R248+'Sensitivity Analysis'!R248/(1+'Benefits Calculations'!$C$10)+'Sensitivity Analysis'!R248/(1+'Benefits Calculations'!$C$10)^2+'Sensitivity Analysis'!R248/(1+'Benefits Calculations'!$C$10)^3)</f>
        <v>299858.88700626878</v>
      </c>
    </row>
    <row r="249" spans="5:22" x14ac:dyDescent="0.25">
      <c r="E249">
        <f t="shared" ca="1" si="52"/>
        <v>0.56038369886877282</v>
      </c>
      <c r="F249">
        <f t="shared" ca="1" si="53"/>
        <v>0.48980013444357884</v>
      </c>
      <c r="G249">
        <f t="shared" ca="1" si="54"/>
        <v>0.43086039226555489</v>
      </c>
      <c r="H249">
        <f t="shared" ca="1" si="47"/>
        <v>0.5190834512018474</v>
      </c>
      <c r="I249">
        <f t="shared" ca="1" si="48"/>
        <v>0.31869242740905879</v>
      </c>
      <c r="J249">
        <v>0.33900000000000002</v>
      </c>
      <c r="K249">
        <v>0.311</v>
      </c>
      <c r="L249">
        <f t="shared" si="49"/>
        <v>0.35000000000000003</v>
      </c>
      <c r="M249">
        <f t="shared" ca="1" si="50"/>
        <v>0.95464296150948036</v>
      </c>
      <c r="N249">
        <f t="shared" ca="1" si="55"/>
        <v>4.5357038490519641E-2</v>
      </c>
      <c r="O249">
        <f t="shared" ca="1" si="56"/>
        <v>19154.48886908327</v>
      </c>
      <c r="P249">
        <f t="shared" ca="1" si="57"/>
        <v>0.51295226774943969</v>
      </c>
      <c r="Q249">
        <f t="shared" ca="1" si="58"/>
        <v>0.48704773225056031</v>
      </c>
      <c r="R249">
        <f t="shared" ca="1" si="59"/>
        <v>30424.940970937023</v>
      </c>
      <c r="S249">
        <f ca="1">(('Benefits Calculations'!$F$12-'Benefits Calculations'!$F$6)*'Sensitivity Analysis'!E249*'Sensitivity Analysis'!J249)+(('Benefits Calculations'!$F$18-'Benefits Calculations'!$F$6)*'Sensitivity Analysis'!K249*'Sensitivity Analysis'!F249)+(('Benefits Calculations'!$F$24-'Benefits Calculations'!$F$6)*'Sensitivity Analysis'!L249*'Sensitivity Analysis'!G249)</f>
        <v>240417.30009441799</v>
      </c>
      <c r="T249">
        <f ca="1">+'Sensitivity Analysis'!S249-'Sensitivity Analysis'!K249*('Sensitivity Analysis'!O249+'Sensitivity Analysis'!O249/(1+'Benefits Calculations'!$C$10))-'Sensitivity Analysis'!L249*('Sensitivity Analysis'!R249+'Sensitivity Analysis'!R249/(1+'Benefits Calculations'!$C$10)+'Sensitivity Analysis'!R249/(1+'Benefits Calculations'!$C$10)^2+'Sensitivity Analysis'!R249/(1+'Benefits Calculations'!$C$10)^3)</f>
        <v>188222.05076111265</v>
      </c>
      <c r="U249">
        <f t="shared" ca="1" si="51"/>
        <v>317036.47305264021</v>
      </c>
      <c r="V249">
        <f ca="1">+'Sensitivity Analysis'!S249*(1+'Sensitivity Analysis'!I249)-'Sensitivity Analysis'!K249*('Sensitivity Analysis'!O249+'Sensitivity Analysis'!O249/(1+'Benefits Calculations'!$C$10))-'Sensitivity Analysis'!L249*('Sensitivity Analysis'!R249+'Sensitivity Analysis'!R249/(1+'Benefits Calculations'!$C$10)+'Sensitivity Analysis'!R249/(1+'Benefits Calculations'!$C$10)^2+'Sensitivity Analysis'!R249/(1+'Benefits Calculations'!$C$10)^3)</f>
        <v>264841.22371933487</v>
      </c>
    </row>
    <row r="250" spans="5:22" x14ac:dyDescent="0.25">
      <c r="E250">
        <f t="shared" ca="1" si="52"/>
        <v>0.45930826060292401</v>
      </c>
      <c r="F250">
        <f t="shared" ca="1" si="53"/>
        <v>0.59193864394884643</v>
      </c>
      <c r="G250">
        <f t="shared" ca="1" si="54"/>
        <v>0.33740172574418253</v>
      </c>
      <c r="H250">
        <f t="shared" ca="1" si="47"/>
        <v>0.12534361840335284</v>
      </c>
      <c r="I250">
        <f t="shared" ca="1" si="48"/>
        <v>0.22017988243374925</v>
      </c>
      <c r="J250">
        <v>0.33900000000000002</v>
      </c>
      <c r="K250">
        <v>0.311</v>
      </c>
      <c r="L250">
        <f t="shared" si="49"/>
        <v>0.35000000000000003</v>
      </c>
      <c r="M250">
        <f t="shared" ca="1" si="50"/>
        <v>0.92713703650457346</v>
      </c>
      <c r="N250">
        <f t="shared" ca="1" si="55"/>
        <v>7.2862963495426536E-2</v>
      </c>
      <c r="O250">
        <f t="shared" ca="1" si="56"/>
        <v>19452.543072436441</v>
      </c>
      <c r="P250">
        <f t="shared" ca="1" si="57"/>
        <v>0.58824499864392688</v>
      </c>
      <c r="Q250">
        <f t="shared" ca="1" si="58"/>
        <v>0.41175500135607312</v>
      </c>
      <c r="R250">
        <f t="shared" ca="1" si="59"/>
        <v>29145.71747303968</v>
      </c>
      <c r="S250">
        <f ca="1">(('Benefits Calculations'!$F$12-'Benefits Calculations'!$F$6)*'Sensitivity Analysis'!E250*'Sensitivity Analysis'!J250)+(('Benefits Calculations'!$F$18-'Benefits Calculations'!$F$6)*'Sensitivity Analysis'!K250*'Sensitivity Analysis'!F250)+(('Benefits Calculations'!$F$24-'Benefits Calculations'!$F$6)*'Sensitivity Analysis'!L250*'Sensitivity Analysis'!G250)</f>
        <v>214559.03705735522</v>
      </c>
      <c r="T250">
        <f ca="1">+'Sensitivity Analysis'!S250-'Sensitivity Analysis'!K250*('Sensitivity Analysis'!O250+'Sensitivity Analysis'!O250/(1+'Benefits Calculations'!$C$10))-'Sensitivity Analysis'!L250*('Sensitivity Analysis'!R250+'Sensitivity Analysis'!R250/(1+'Benefits Calculations'!$C$10)+'Sensitivity Analysis'!R250/(1+'Benefits Calculations'!$C$10)^2+'Sensitivity Analysis'!R250/(1+'Benefits Calculations'!$C$10)^3)</f>
        <v>163883.63279302433</v>
      </c>
      <c r="U250">
        <f t="shared" ca="1" si="51"/>
        <v>261800.62061174217</v>
      </c>
      <c r="V250">
        <f ca="1">+'Sensitivity Analysis'!S250*(1+'Sensitivity Analysis'!I250)-'Sensitivity Analysis'!K250*('Sensitivity Analysis'!O250+'Sensitivity Analysis'!O250/(1+'Benefits Calculations'!$C$10))-'Sensitivity Analysis'!L250*('Sensitivity Analysis'!R250+'Sensitivity Analysis'!R250/(1+'Benefits Calculations'!$C$10)+'Sensitivity Analysis'!R250/(1+'Benefits Calculations'!$C$10)^2+'Sensitivity Analysis'!R250/(1+'Benefits Calculations'!$C$10)^3)</f>
        <v>211125.21634741127</v>
      </c>
    </row>
    <row r="251" spans="5:22" x14ac:dyDescent="0.25">
      <c r="E251">
        <f t="shared" ca="1" si="52"/>
        <v>0.43007693665421332</v>
      </c>
      <c r="F251">
        <f t="shared" ca="1" si="53"/>
        <v>0.46532926770676852</v>
      </c>
      <c r="G251">
        <f t="shared" ca="1" si="54"/>
        <v>0.52592084680839268</v>
      </c>
      <c r="H251">
        <f t="shared" ca="1" si="47"/>
        <v>0.94260760728288873</v>
      </c>
      <c r="I251">
        <f t="shared" ca="1" si="48"/>
        <v>0.39090467747940588</v>
      </c>
      <c r="J251">
        <v>0.33900000000000002</v>
      </c>
      <c r="K251">
        <v>0.311</v>
      </c>
      <c r="L251">
        <f t="shared" si="49"/>
        <v>0.35000000000000003</v>
      </c>
      <c r="M251">
        <f t="shared" ca="1" si="50"/>
        <v>0.92911595631650168</v>
      </c>
      <c r="N251">
        <f t="shared" ca="1" si="55"/>
        <v>7.0884043683498321E-2</v>
      </c>
      <c r="O251">
        <f t="shared" ca="1" si="56"/>
        <v>19431.099497354386</v>
      </c>
      <c r="P251">
        <f t="shared" ca="1" si="57"/>
        <v>0.75334326261880014</v>
      </c>
      <c r="Q251">
        <f t="shared" ca="1" si="58"/>
        <v>0.24665673738119986</v>
      </c>
      <c r="R251">
        <f t="shared" ca="1" si="59"/>
        <v>26340.697968106586</v>
      </c>
      <c r="S251">
        <f ca="1">(('Benefits Calculations'!$F$12-'Benefits Calculations'!$F$6)*'Sensitivity Analysis'!E251*'Sensitivity Analysis'!J251)+(('Benefits Calculations'!$F$18-'Benefits Calculations'!$F$6)*'Sensitivity Analysis'!K251*'Sensitivity Analysis'!F251)+(('Benefits Calculations'!$F$24-'Benefits Calculations'!$F$6)*'Sensitivity Analysis'!L251*'Sensitivity Analysis'!G251)</f>
        <v>254839.59877180276</v>
      </c>
      <c r="T251">
        <f ca="1">+'Sensitivity Analysis'!S251-'Sensitivity Analysis'!K251*('Sensitivity Analysis'!O251+'Sensitivity Analysis'!O251/(1+'Benefits Calculations'!$C$10))-'Sensitivity Analysis'!L251*('Sensitivity Analysis'!R251+'Sensitivity Analysis'!R251/(1+'Benefits Calculations'!$C$10)+'Sensitivity Analysis'!R251/(1+'Benefits Calculations'!$C$10)^2+'Sensitivity Analysis'!R251/(1+'Benefits Calculations'!$C$10)^3)</f>
        <v>207909.58994981027</v>
      </c>
      <c r="U251">
        <f t="shared" ca="1" si="51"/>
        <v>354457.58993867552</v>
      </c>
      <c r="V251">
        <f ca="1">+'Sensitivity Analysis'!S251*(1+'Sensitivity Analysis'!I251)-'Sensitivity Analysis'!K251*('Sensitivity Analysis'!O251+'Sensitivity Analysis'!O251/(1+'Benefits Calculations'!$C$10))-'Sensitivity Analysis'!L251*('Sensitivity Analysis'!R251+'Sensitivity Analysis'!R251/(1+'Benefits Calculations'!$C$10)+'Sensitivity Analysis'!R251/(1+'Benefits Calculations'!$C$10)^2+'Sensitivity Analysis'!R251/(1+'Benefits Calculations'!$C$10)^3)</f>
        <v>307527.58111668302</v>
      </c>
    </row>
    <row r="252" spans="5:22" x14ac:dyDescent="0.25">
      <c r="E252">
        <f t="shared" ca="1" si="52"/>
        <v>0.57091256689828385</v>
      </c>
      <c r="F252">
        <f t="shared" ca="1" si="53"/>
        <v>0.44222342775574042</v>
      </c>
      <c r="G252">
        <f t="shared" ca="1" si="54"/>
        <v>0.36548821320948227</v>
      </c>
      <c r="H252">
        <f t="shared" ca="1" si="47"/>
        <v>0.6728955998835201</v>
      </c>
      <c r="I252">
        <f t="shared" ca="1" si="48"/>
        <v>0.34553011014730262</v>
      </c>
      <c r="J252">
        <v>0.33900000000000002</v>
      </c>
      <c r="K252">
        <v>0.311</v>
      </c>
      <c r="L252">
        <f t="shared" si="49"/>
        <v>0.35000000000000003</v>
      </c>
      <c r="M252">
        <f t="shared" ca="1" si="50"/>
        <v>0.93429801974304139</v>
      </c>
      <c r="N252">
        <f t="shared" ca="1" si="55"/>
        <v>6.5701980256958614E-2</v>
      </c>
      <c r="O252">
        <f t="shared" ca="1" si="56"/>
        <v>19374.946658064404</v>
      </c>
      <c r="P252">
        <f t="shared" ca="1" si="57"/>
        <v>0.48070240067616266</v>
      </c>
      <c r="Q252">
        <f t="shared" ca="1" si="58"/>
        <v>0.51929759932383734</v>
      </c>
      <c r="R252">
        <f t="shared" ca="1" si="59"/>
        <v>30972.866212511995</v>
      </c>
      <c r="S252">
        <f ca="1">(('Benefits Calculations'!$F$12-'Benefits Calculations'!$F$6)*'Sensitivity Analysis'!E252*'Sensitivity Analysis'!J252)+(('Benefits Calculations'!$F$18-'Benefits Calculations'!$F$6)*'Sensitivity Analysis'!K252*'Sensitivity Analysis'!F252)+(('Benefits Calculations'!$F$24-'Benefits Calculations'!$F$6)*'Sensitivity Analysis'!L252*'Sensitivity Analysis'!G252)</f>
        <v>215760.28928563558</v>
      </c>
      <c r="T252">
        <f ca="1">+'Sensitivity Analysis'!S252-'Sensitivity Analysis'!K252*('Sensitivity Analysis'!O252+'Sensitivity Analysis'!O252/(1+'Benefits Calculations'!$C$10))-'Sensitivity Analysis'!L252*('Sensitivity Analysis'!R252+'Sensitivity Analysis'!R252/(1+'Benefits Calculations'!$C$10)+'Sensitivity Analysis'!R252/(1+'Benefits Calculations'!$C$10)^2+'Sensitivity Analysis'!R252/(1+'Benefits Calculations'!$C$10)^3)</f>
        <v>162701.17924051383</v>
      </c>
      <c r="U252">
        <f t="shared" ca="1" si="51"/>
        <v>290311.96580791508</v>
      </c>
      <c r="V252">
        <f ca="1">+'Sensitivity Analysis'!S252*(1+'Sensitivity Analysis'!I252)-'Sensitivity Analysis'!K252*('Sensitivity Analysis'!O252+'Sensitivity Analysis'!O252/(1+'Benefits Calculations'!$C$10))-'Sensitivity Analysis'!L252*('Sensitivity Analysis'!R252+'Sensitivity Analysis'!R252/(1+'Benefits Calculations'!$C$10)+'Sensitivity Analysis'!R252/(1+'Benefits Calculations'!$C$10)^2+'Sensitivity Analysis'!R252/(1+'Benefits Calculations'!$C$10)^3)</f>
        <v>237252.85576279333</v>
      </c>
    </row>
    <row r="253" spans="5:22" x14ac:dyDescent="0.25">
      <c r="E253">
        <f t="shared" ca="1" si="52"/>
        <v>0.423654834556208</v>
      </c>
      <c r="F253">
        <f t="shared" ca="1" si="53"/>
        <v>0.52322431923413415</v>
      </c>
      <c r="G253">
        <f t="shared" ca="1" si="54"/>
        <v>0.3403255168504295</v>
      </c>
      <c r="H253">
        <f t="shared" ca="1" si="47"/>
        <v>0.11772926998194078</v>
      </c>
      <c r="I253">
        <f t="shared" ca="1" si="48"/>
        <v>0.21724360675919374</v>
      </c>
      <c r="J253">
        <v>0.33900000000000002</v>
      </c>
      <c r="K253">
        <v>0.311</v>
      </c>
      <c r="L253">
        <f t="shared" si="49"/>
        <v>0.35000000000000003</v>
      </c>
      <c r="M253">
        <f t="shared" ca="1" si="50"/>
        <v>0.95558177511930276</v>
      </c>
      <c r="N253">
        <f t="shared" ca="1" si="55"/>
        <v>4.4418224880697244E-2</v>
      </c>
      <c r="O253">
        <f t="shared" ca="1" si="56"/>
        <v>19144.315884807234</v>
      </c>
      <c r="P253">
        <f t="shared" ca="1" si="57"/>
        <v>0.61405247754150993</v>
      </c>
      <c r="Q253">
        <f t="shared" ca="1" si="58"/>
        <v>0.38594752245849007</v>
      </c>
      <c r="R253">
        <f t="shared" ca="1" si="59"/>
        <v>28707.248406569746</v>
      </c>
      <c r="S253">
        <f ca="1">(('Benefits Calculations'!$F$12-'Benefits Calculations'!$F$6)*'Sensitivity Analysis'!E253*'Sensitivity Analysis'!J253)+(('Benefits Calculations'!$F$18-'Benefits Calculations'!$F$6)*'Sensitivity Analysis'!K253*'Sensitivity Analysis'!F253)+(('Benefits Calculations'!$F$24-'Benefits Calculations'!$F$6)*'Sensitivity Analysis'!L253*'Sensitivity Analysis'!G253)</f>
        <v>204158.62179376441</v>
      </c>
      <c r="T253">
        <f ca="1">+'Sensitivity Analysis'!S253-'Sensitivity Analysis'!K253*('Sensitivity Analysis'!O253+'Sensitivity Analysis'!O253/(1+'Benefits Calculations'!$C$10))-'Sensitivity Analysis'!L253*('Sensitivity Analysis'!R253+'Sensitivity Analysis'!R253/(1+'Benefits Calculations'!$C$10)+'Sensitivity Analysis'!R253/(1+'Benefits Calculations'!$C$10)^2+'Sensitivity Analysis'!R253/(1+'Benefits Calculations'!$C$10)^3)</f>
        <v>154255.10831942555</v>
      </c>
      <c r="U253">
        <f t="shared" ca="1" si="51"/>
        <v>248510.77714322796</v>
      </c>
      <c r="V253">
        <f ca="1">+'Sensitivity Analysis'!S253*(1+'Sensitivity Analysis'!I253)-'Sensitivity Analysis'!K253*('Sensitivity Analysis'!O253+'Sensitivity Analysis'!O253/(1+'Benefits Calculations'!$C$10))-'Sensitivity Analysis'!L253*('Sensitivity Analysis'!R253+'Sensitivity Analysis'!R253/(1+'Benefits Calculations'!$C$10)+'Sensitivity Analysis'!R253/(1+'Benefits Calculations'!$C$10)^2+'Sensitivity Analysis'!R253/(1+'Benefits Calculations'!$C$10)^3)</f>
        <v>198607.26366888912</v>
      </c>
    </row>
    <row r="254" spans="5:22" x14ac:dyDescent="0.25">
      <c r="E254">
        <f t="shared" ca="1" si="52"/>
        <v>0.387516259019901</v>
      </c>
      <c r="F254">
        <f t="shared" ca="1" si="53"/>
        <v>0.57700513820142929</v>
      </c>
      <c r="G254">
        <f t="shared" ca="1" si="54"/>
        <v>0.34378483046842179</v>
      </c>
      <c r="H254">
        <f t="shared" ca="1" si="47"/>
        <v>0.77573202650896611</v>
      </c>
      <c r="I254">
        <f t="shared" ca="1" si="48"/>
        <v>0.36178266874063125</v>
      </c>
      <c r="J254">
        <v>0.33900000000000002</v>
      </c>
      <c r="K254">
        <v>0.311</v>
      </c>
      <c r="L254">
        <f t="shared" si="49"/>
        <v>0.35000000000000003</v>
      </c>
      <c r="M254">
        <f t="shared" ca="1" si="50"/>
        <v>0.94008639958505558</v>
      </c>
      <c r="N254">
        <f t="shared" ca="1" si="55"/>
        <v>5.9913600414944423E-2</v>
      </c>
      <c r="O254">
        <f t="shared" ca="1" si="56"/>
        <v>19312.223774096339</v>
      </c>
      <c r="P254">
        <f t="shared" ca="1" si="57"/>
        <v>0.52928907438911232</v>
      </c>
      <c r="Q254">
        <f t="shared" ca="1" si="58"/>
        <v>0.47071092561088768</v>
      </c>
      <c r="R254">
        <f t="shared" ca="1" si="59"/>
        <v>30147.378626128982</v>
      </c>
      <c r="S254">
        <f ca="1">(('Benefits Calculations'!$F$12-'Benefits Calculations'!$F$6)*'Sensitivity Analysis'!E254*'Sensitivity Analysis'!J254)+(('Benefits Calculations'!$F$18-'Benefits Calculations'!$F$6)*'Sensitivity Analysis'!K254*'Sensitivity Analysis'!F254)+(('Benefits Calculations'!$F$24-'Benefits Calculations'!$F$6)*'Sensitivity Analysis'!L254*'Sensitivity Analysis'!G254)</f>
        <v>208238.94164262843</v>
      </c>
      <c r="T254">
        <f ca="1">+'Sensitivity Analysis'!S254-'Sensitivity Analysis'!K254*('Sensitivity Analysis'!O254+'Sensitivity Analysis'!O254/(1+'Benefits Calculations'!$C$10))-'Sensitivity Analysis'!L254*('Sensitivity Analysis'!R254+'Sensitivity Analysis'!R254/(1+'Benefits Calculations'!$C$10)+'Sensitivity Analysis'!R254/(1+'Benefits Calculations'!$C$10)^2+'Sensitivity Analysis'!R254/(1+'Benefits Calculations'!$C$10)^3)</f>
        <v>156316.55702800889</v>
      </c>
      <c r="U254">
        <f t="shared" ca="1" si="51"/>
        <v>283576.18168582307</v>
      </c>
      <c r="V254">
        <f ca="1">+'Sensitivity Analysis'!S254*(1+'Sensitivity Analysis'!I254)-'Sensitivity Analysis'!K254*('Sensitivity Analysis'!O254+'Sensitivity Analysis'!O254/(1+'Benefits Calculations'!$C$10))-'Sensitivity Analysis'!L254*('Sensitivity Analysis'!R254+'Sensitivity Analysis'!R254/(1+'Benefits Calculations'!$C$10)+'Sensitivity Analysis'!R254/(1+'Benefits Calculations'!$C$10)^2+'Sensitivity Analysis'!R254/(1+'Benefits Calculations'!$C$10)^3)</f>
        <v>231653.7970712035</v>
      </c>
    </row>
    <row r="255" spans="5:22" x14ac:dyDescent="0.25">
      <c r="E255">
        <f t="shared" ca="1" si="52"/>
        <v>0.39161597426055539</v>
      </c>
      <c r="F255">
        <f t="shared" ca="1" si="53"/>
        <v>0.62885233220840864</v>
      </c>
      <c r="G255">
        <f t="shared" ca="1" si="54"/>
        <v>0.46407924362707059</v>
      </c>
      <c r="H255">
        <f t="shared" ca="1" si="47"/>
        <v>0.40082199152579212</v>
      </c>
      <c r="I255">
        <f t="shared" ca="1" si="48"/>
        <v>0.29520402297691617</v>
      </c>
      <c r="J255">
        <v>0.33900000000000002</v>
      </c>
      <c r="K255">
        <v>0.311</v>
      </c>
      <c r="L255">
        <f t="shared" si="49"/>
        <v>0.35000000000000003</v>
      </c>
      <c r="M255">
        <f t="shared" ca="1" si="50"/>
        <v>0.93312069113648299</v>
      </c>
      <c r="N255">
        <f t="shared" ca="1" si="55"/>
        <v>6.6879308863517006E-2</v>
      </c>
      <c r="O255">
        <f t="shared" ca="1" si="56"/>
        <v>19387.70419084507</v>
      </c>
      <c r="P255">
        <f t="shared" ca="1" si="57"/>
        <v>0.44252470351372974</v>
      </c>
      <c r="Q255">
        <f t="shared" ca="1" si="58"/>
        <v>0.55747529648627026</v>
      </c>
      <c r="R255">
        <f t="shared" ca="1" si="59"/>
        <v>31621.505287301734</v>
      </c>
      <c r="S255">
        <f ca="1">(('Benefits Calculations'!$F$12-'Benefits Calculations'!$F$6)*'Sensitivity Analysis'!E255*'Sensitivity Analysis'!J255)+(('Benefits Calculations'!$F$18-'Benefits Calculations'!$F$6)*'Sensitivity Analysis'!K255*'Sensitivity Analysis'!F255)+(('Benefits Calculations'!$F$24-'Benefits Calculations'!$F$6)*'Sensitivity Analysis'!L255*'Sensitivity Analysis'!G255)</f>
        <v>251559.85303335305</v>
      </c>
      <c r="T255">
        <f ca="1">+'Sensitivity Analysis'!S255-'Sensitivity Analysis'!K255*('Sensitivity Analysis'!O255+'Sensitivity Analysis'!O255/(1+'Benefits Calculations'!$C$10))-'Sensitivity Analysis'!L255*('Sensitivity Analysis'!R255+'Sensitivity Analysis'!R255/(1+'Benefits Calculations'!$C$10)+'Sensitivity Analysis'!R255/(1+'Benefits Calculations'!$C$10)^2+'Sensitivity Analysis'!R255/(1+'Benefits Calculations'!$C$10)^3)</f>
        <v>197629.88036974779</v>
      </c>
      <c r="U255">
        <f t="shared" ca="1" si="51"/>
        <v>325821.33366828068</v>
      </c>
      <c r="V255">
        <f ca="1">+'Sensitivity Analysis'!S255*(1+'Sensitivity Analysis'!I255)-'Sensitivity Analysis'!K255*('Sensitivity Analysis'!O255+'Sensitivity Analysis'!O255/(1+'Benefits Calculations'!$C$10))-'Sensitivity Analysis'!L255*('Sensitivity Analysis'!R255+'Sensitivity Analysis'!R255/(1+'Benefits Calculations'!$C$10)+'Sensitivity Analysis'!R255/(1+'Benefits Calculations'!$C$10)^2+'Sensitivity Analysis'!R255/(1+'Benefits Calculations'!$C$10)^3)</f>
        <v>271891.36100467545</v>
      </c>
    </row>
    <row r="256" spans="5:22" x14ac:dyDescent="0.25">
      <c r="E256">
        <f t="shared" ca="1" si="52"/>
        <v>0.58060388419205</v>
      </c>
      <c r="F256">
        <f t="shared" ca="1" si="53"/>
        <v>0.54547211770504</v>
      </c>
      <c r="G256">
        <f t="shared" ca="1" si="54"/>
        <v>0.40921230047464591</v>
      </c>
      <c r="H256">
        <f t="shared" ca="1" si="47"/>
        <v>0.61379671659135782</v>
      </c>
      <c r="I256">
        <f t="shared" ca="1" si="48"/>
        <v>0.33562326009166316</v>
      </c>
      <c r="J256">
        <v>0.33900000000000002</v>
      </c>
      <c r="K256">
        <v>0.311</v>
      </c>
      <c r="L256">
        <f t="shared" si="49"/>
        <v>0.35000000000000003</v>
      </c>
      <c r="M256">
        <f t="shared" ca="1" si="50"/>
        <v>0.93133867758246447</v>
      </c>
      <c r="N256">
        <f t="shared" ca="1" si="55"/>
        <v>6.8661322417535531E-2</v>
      </c>
      <c r="O256">
        <f t="shared" ca="1" si="56"/>
        <v>19407.014089716416</v>
      </c>
      <c r="P256">
        <f t="shared" ca="1" si="57"/>
        <v>0.66270003488949458</v>
      </c>
      <c r="Q256">
        <f t="shared" ca="1" si="58"/>
        <v>0.33729996511050542</v>
      </c>
      <c r="R256">
        <f t="shared" ca="1" si="59"/>
        <v>27880.726407227485</v>
      </c>
      <c r="S256">
        <f ca="1">(('Benefits Calculations'!$F$12-'Benefits Calculations'!$F$6)*'Sensitivity Analysis'!E256*'Sensitivity Analysis'!J256)+(('Benefits Calculations'!$F$18-'Benefits Calculations'!$F$6)*'Sensitivity Analysis'!K256*'Sensitivity Analysis'!F256)+(('Benefits Calculations'!$F$24-'Benefits Calculations'!$F$6)*'Sensitivity Analysis'!L256*'Sensitivity Analysis'!G256)</f>
        <v>242146.88793306594</v>
      </c>
      <c r="T256">
        <f ca="1">+'Sensitivity Analysis'!S256-'Sensitivity Analysis'!K256*('Sensitivity Analysis'!O256+'Sensitivity Analysis'!O256/(1+'Benefits Calculations'!$C$10))-'Sensitivity Analysis'!L256*('Sensitivity Analysis'!R256+'Sensitivity Analysis'!R256/(1+'Benefits Calculations'!$C$10)+'Sensitivity Analysis'!R256/(1+'Benefits Calculations'!$C$10)^2+'Sensitivity Analysis'!R256/(1+'Benefits Calculations'!$C$10)^3)</f>
        <v>193182.48675756558</v>
      </c>
      <c r="U256">
        <f t="shared" ca="1" si="51"/>
        <v>323417.01588221214</v>
      </c>
      <c r="V256">
        <f ca="1">+'Sensitivity Analysis'!S256*(1+'Sensitivity Analysis'!I256)-'Sensitivity Analysis'!K256*('Sensitivity Analysis'!O256+'Sensitivity Analysis'!O256/(1+'Benefits Calculations'!$C$10))-'Sensitivity Analysis'!L256*('Sensitivity Analysis'!R256+'Sensitivity Analysis'!R256/(1+'Benefits Calculations'!$C$10)+'Sensitivity Analysis'!R256/(1+'Benefits Calculations'!$C$10)^2+'Sensitivity Analysis'!R256/(1+'Benefits Calculations'!$C$10)^3)</f>
        <v>274452.61470671179</v>
      </c>
    </row>
    <row r="257" spans="5:22" x14ac:dyDescent="0.25">
      <c r="E257">
        <f t="shared" ca="1" si="52"/>
        <v>0.68270810850375663</v>
      </c>
      <c r="F257">
        <f t="shared" ca="1" si="53"/>
        <v>0.61002597294335015</v>
      </c>
      <c r="G257">
        <f t="shared" ca="1" si="54"/>
        <v>0.45025784993017448</v>
      </c>
      <c r="H257">
        <f t="shared" ca="1" si="47"/>
        <v>0.12005324370207149</v>
      </c>
      <c r="I257">
        <f t="shared" ca="1" si="48"/>
        <v>0.21814960111866941</v>
      </c>
      <c r="J257">
        <v>0.33900000000000002</v>
      </c>
      <c r="K257">
        <v>0.311</v>
      </c>
      <c r="L257">
        <f t="shared" si="49"/>
        <v>0.35000000000000003</v>
      </c>
      <c r="M257">
        <f t="shared" ca="1" si="50"/>
        <v>0.95108140954074083</v>
      </c>
      <c r="N257">
        <f t="shared" ca="1" si="55"/>
        <v>4.891859045925917E-2</v>
      </c>
      <c r="O257">
        <f t="shared" ca="1" si="56"/>
        <v>19193.081846216533</v>
      </c>
      <c r="P257">
        <f t="shared" ca="1" si="57"/>
        <v>0.6550599402159426</v>
      </c>
      <c r="Q257">
        <f t="shared" ca="1" si="58"/>
        <v>0.3449400597840574</v>
      </c>
      <c r="R257">
        <f t="shared" ca="1" si="59"/>
        <v>28010.531615731135</v>
      </c>
      <c r="S257">
        <f ca="1">(('Benefits Calculations'!$F$12-'Benefits Calculations'!$F$6)*'Sensitivity Analysis'!E257*'Sensitivity Analysis'!J257)+(('Benefits Calculations'!$F$18-'Benefits Calculations'!$F$6)*'Sensitivity Analysis'!K257*'Sensitivity Analysis'!F257)+(('Benefits Calculations'!$F$24-'Benefits Calculations'!$F$6)*'Sensitivity Analysis'!L257*'Sensitivity Analysis'!G257)</f>
        <v>271576.3198719896</v>
      </c>
      <c r="T257">
        <f ca="1">+'Sensitivity Analysis'!S257-'Sensitivity Analysis'!K257*('Sensitivity Analysis'!O257+'Sensitivity Analysis'!O257/(1+'Benefits Calculations'!$C$10))-'Sensitivity Analysis'!L257*('Sensitivity Analysis'!R257+'Sensitivity Analysis'!R257/(1+'Benefits Calculations'!$C$10)+'Sensitivity Analysis'!R257/(1+'Benefits Calculations'!$C$10)^2+'Sensitivity Analysis'!R257/(1+'Benefits Calculations'!$C$10)^3)</f>
        <v>222570.01934784063</v>
      </c>
      <c r="U257">
        <f t="shared" ca="1" si="51"/>
        <v>330820.58572534029</v>
      </c>
      <c r="V257">
        <f ca="1">+'Sensitivity Analysis'!S257*(1+'Sensitivity Analysis'!I257)-'Sensitivity Analysis'!K257*('Sensitivity Analysis'!O257+'Sensitivity Analysis'!O257/(1+'Benefits Calculations'!$C$10))-'Sensitivity Analysis'!L257*('Sensitivity Analysis'!R257+'Sensitivity Analysis'!R257/(1+'Benefits Calculations'!$C$10)+'Sensitivity Analysis'!R257/(1+'Benefits Calculations'!$C$10)^2+'Sensitivity Analysis'!R257/(1+'Benefits Calculations'!$C$10)^3)</f>
        <v>281814.28520119132</v>
      </c>
    </row>
    <row r="258" spans="5:22" x14ac:dyDescent="0.25">
      <c r="E258">
        <f t="shared" ca="1" si="52"/>
        <v>0.31760467015813409</v>
      </c>
      <c r="F258">
        <f t="shared" ca="1" si="53"/>
        <v>0.6394493041979441</v>
      </c>
      <c r="G258">
        <f t="shared" ca="1" si="54"/>
        <v>0.46929722052311429</v>
      </c>
      <c r="H258">
        <f t="shared" ca="1" si="47"/>
        <v>0.87264202532536161</v>
      </c>
      <c r="I258">
        <f t="shared" ca="1" si="48"/>
        <v>0.37665798658978894</v>
      </c>
      <c r="J258">
        <v>0.33900000000000002</v>
      </c>
      <c r="K258">
        <v>0.311</v>
      </c>
      <c r="L258">
        <f t="shared" si="49"/>
        <v>0.35000000000000003</v>
      </c>
      <c r="M258">
        <f t="shared" ca="1" si="50"/>
        <v>0.94485960208850517</v>
      </c>
      <c r="N258">
        <f t="shared" ca="1" si="55"/>
        <v>5.5140397911494832E-2</v>
      </c>
      <c r="O258">
        <f t="shared" ca="1" si="56"/>
        <v>19260.501351768959</v>
      </c>
      <c r="P258">
        <f t="shared" ca="1" si="57"/>
        <v>0.51718741471052265</v>
      </c>
      <c r="Q258">
        <f t="shared" ca="1" si="58"/>
        <v>0.48281258528947735</v>
      </c>
      <c r="R258">
        <f t="shared" ca="1" si="59"/>
        <v>30352.985824068222</v>
      </c>
      <c r="S258">
        <f ca="1">(('Benefits Calculations'!$F$12-'Benefits Calculations'!$F$6)*'Sensitivity Analysis'!E258*'Sensitivity Analysis'!J258)+(('Benefits Calculations'!$F$18-'Benefits Calculations'!$F$6)*'Sensitivity Analysis'!K258*'Sensitivity Analysis'!F258)+(('Benefits Calculations'!$F$24-'Benefits Calculations'!$F$6)*'Sensitivity Analysis'!L258*'Sensitivity Analysis'!G258)</f>
        <v>247673.97906083884</v>
      </c>
      <c r="T258">
        <f ca="1">+'Sensitivity Analysis'!S258-'Sensitivity Analysis'!K258*('Sensitivity Analysis'!O258+'Sensitivity Analysis'!O258/(1+'Benefits Calculations'!$C$10))-'Sensitivity Analysis'!L258*('Sensitivity Analysis'!R258+'Sensitivity Analysis'!R258/(1+'Benefits Calculations'!$C$10)+'Sensitivity Analysis'!R258/(1+'Benefits Calculations'!$C$10)^2+'Sensitivity Analysis'!R258/(1+'Benefits Calculations'!$C$10)^3)</f>
        <v>195509.64645840903</v>
      </c>
      <c r="U258">
        <f t="shared" ca="1" si="51"/>
        <v>340962.36134457594</v>
      </c>
      <c r="V258">
        <f ca="1">+'Sensitivity Analysis'!S258*(1+'Sensitivity Analysis'!I258)-'Sensitivity Analysis'!K258*('Sensitivity Analysis'!O258+'Sensitivity Analysis'!O258/(1+'Benefits Calculations'!$C$10))-'Sensitivity Analysis'!L258*('Sensitivity Analysis'!R258+'Sensitivity Analysis'!R258/(1+'Benefits Calculations'!$C$10)+'Sensitivity Analysis'!R258/(1+'Benefits Calculations'!$C$10)^2+'Sensitivity Analysis'!R258/(1+'Benefits Calculations'!$C$10)^3)</f>
        <v>288798.02874214615</v>
      </c>
    </row>
    <row r="259" spans="5:22" x14ac:dyDescent="0.25">
      <c r="E259">
        <f t="shared" ca="1" si="52"/>
        <v>0.36940155646631562</v>
      </c>
      <c r="F259">
        <f t="shared" ca="1" si="53"/>
        <v>0.38396402320553236</v>
      </c>
      <c r="G259">
        <f t="shared" ca="1" si="54"/>
        <v>0.38161630713401101</v>
      </c>
      <c r="H259">
        <f t="shared" ca="1" si="47"/>
        <v>0.50960902849378464</v>
      </c>
      <c r="I259">
        <f t="shared" ca="1" si="48"/>
        <v>0.31691662912418062</v>
      </c>
      <c r="J259">
        <v>0.33900000000000002</v>
      </c>
      <c r="K259">
        <v>0.311</v>
      </c>
      <c r="L259">
        <f t="shared" si="49"/>
        <v>0.35000000000000003</v>
      </c>
      <c r="M259">
        <f t="shared" ca="1" si="50"/>
        <v>0.96031660939946006</v>
      </c>
      <c r="N259">
        <f t="shared" ca="1" si="55"/>
        <v>3.9683390600539936E-2</v>
      </c>
      <c r="O259">
        <f t="shared" ca="1" si="56"/>
        <v>19093.00922054745</v>
      </c>
      <c r="P259">
        <f t="shared" ca="1" si="57"/>
        <v>0.85833632395455006</v>
      </c>
      <c r="Q259">
        <f t="shared" ca="1" si="58"/>
        <v>0.14166367604544994</v>
      </c>
      <c r="R259">
        <f t="shared" ca="1" si="59"/>
        <v>24556.865856012195</v>
      </c>
      <c r="S259">
        <f ca="1">(('Benefits Calculations'!$F$12-'Benefits Calculations'!$F$6)*'Sensitivity Analysis'!E259*'Sensitivity Analysis'!J259)+(('Benefits Calculations'!$F$18-'Benefits Calculations'!$F$6)*'Sensitivity Analysis'!K259*'Sensitivity Analysis'!F259)+(('Benefits Calculations'!$F$24-'Benefits Calculations'!$F$6)*'Sensitivity Analysis'!L259*'Sensitivity Analysis'!G259)</f>
        <v>195556.46086095204</v>
      </c>
      <c r="T259">
        <f ca="1">+'Sensitivity Analysis'!S259-'Sensitivity Analysis'!K259*('Sensitivity Analysis'!O259+'Sensitivity Analysis'!O259/(1+'Benefits Calculations'!$C$10))-'Sensitivity Analysis'!L259*('Sensitivity Analysis'!R259+'Sensitivity Analysis'!R259/(1+'Benefits Calculations'!$C$10)+'Sensitivity Analysis'!R259/(1+'Benefits Calculations'!$C$10)^2+'Sensitivity Analysis'!R259/(1+'Benefits Calculations'!$C$10)^3)</f>
        <v>151206.70727050246</v>
      </c>
      <c r="U259">
        <f t="shared" ca="1" si="51"/>
        <v>257531.55524045974</v>
      </c>
      <c r="V259">
        <f ca="1">+'Sensitivity Analysis'!S259*(1+'Sensitivity Analysis'!I259)-'Sensitivity Analysis'!K259*('Sensitivity Analysis'!O259+'Sensitivity Analysis'!O259/(1+'Benefits Calculations'!$C$10))-'Sensitivity Analysis'!L259*('Sensitivity Analysis'!R259+'Sensitivity Analysis'!R259/(1+'Benefits Calculations'!$C$10)+'Sensitivity Analysis'!R259/(1+'Benefits Calculations'!$C$10)^2+'Sensitivity Analysis'!R259/(1+'Benefits Calculations'!$C$10)^3)</f>
        <v>213181.80165001017</v>
      </c>
    </row>
    <row r="260" spans="5:22" x14ac:dyDescent="0.25">
      <c r="E260">
        <f t="shared" ca="1" si="52"/>
        <v>0.58048196305265487</v>
      </c>
      <c r="F260">
        <f t="shared" ca="1" si="53"/>
        <v>0.69219042969883515</v>
      </c>
      <c r="G260">
        <f t="shared" ca="1" si="54"/>
        <v>0.44383928531954442</v>
      </c>
      <c r="H260">
        <f t="shared" ca="1" si="47"/>
        <v>0.84565845150285313</v>
      </c>
      <c r="I260">
        <f t="shared" ca="1" si="48"/>
        <v>0.37228692170554367</v>
      </c>
      <c r="J260">
        <v>0.33900000000000002</v>
      </c>
      <c r="K260">
        <v>0.311</v>
      </c>
      <c r="L260">
        <f t="shared" si="49"/>
        <v>0.35000000000000003</v>
      </c>
      <c r="M260">
        <f t="shared" ca="1" si="50"/>
        <v>0.92383594617943288</v>
      </c>
      <c r="N260">
        <f t="shared" ca="1" si="55"/>
        <v>7.6164053820567124E-2</v>
      </c>
      <c r="O260">
        <f t="shared" ca="1" si="56"/>
        <v>19488.313687199665</v>
      </c>
      <c r="P260">
        <f t="shared" ca="1" si="57"/>
        <v>0.61796338488846325</v>
      </c>
      <c r="Q260">
        <f t="shared" ca="1" si="58"/>
        <v>0.38203661511153675</v>
      </c>
      <c r="R260">
        <f t="shared" ca="1" si="59"/>
        <v>28640.802090745008</v>
      </c>
      <c r="S260">
        <f ca="1">(('Benefits Calculations'!$F$12-'Benefits Calculations'!$F$6)*'Sensitivity Analysis'!E260*'Sensitivity Analysis'!J260)+(('Benefits Calculations'!$F$18-'Benefits Calculations'!$F$6)*'Sensitivity Analysis'!K260*'Sensitivity Analysis'!F260)+(('Benefits Calculations'!$F$24-'Benefits Calculations'!$F$6)*'Sensitivity Analysis'!L260*'Sensitivity Analysis'!G260)</f>
        <v>269949.39265958022</v>
      </c>
      <c r="T260">
        <f ca="1">+'Sensitivity Analysis'!S260-'Sensitivity Analysis'!K260*('Sensitivity Analysis'!O260+'Sensitivity Analysis'!O260/(1+'Benefits Calculations'!$C$10))-'Sensitivity Analysis'!L260*('Sensitivity Analysis'!R260+'Sensitivity Analysis'!R260/(1+'Benefits Calculations'!$C$10)+'Sensitivity Analysis'!R260/(1+'Benefits Calculations'!$C$10)^2+'Sensitivity Analysis'!R260/(1+'Benefits Calculations'!$C$10)^3)</f>
        <v>219923.94201548604</v>
      </c>
      <c r="U260">
        <f t="shared" ca="1" si="51"/>
        <v>370448.02106909646</v>
      </c>
      <c r="V260">
        <f ca="1">+'Sensitivity Analysis'!S260*(1+'Sensitivity Analysis'!I260)-'Sensitivity Analysis'!K260*('Sensitivity Analysis'!O260+'Sensitivity Analysis'!O260/(1+'Benefits Calculations'!$C$10))-'Sensitivity Analysis'!L260*('Sensitivity Analysis'!R260+'Sensitivity Analysis'!R260/(1+'Benefits Calculations'!$C$10)+'Sensitivity Analysis'!R260/(1+'Benefits Calculations'!$C$10)^2+'Sensitivity Analysis'!R260/(1+'Benefits Calculations'!$C$10)^3)</f>
        <v>320422.57042500225</v>
      </c>
    </row>
    <row r="261" spans="5:22" x14ac:dyDescent="0.25">
      <c r="E261">
        <f t="shared" ca="1" si="52"/>
        <v>0.52879469206890106</v>
      </c>
      <c r="F261">
        <f t="shared" ca="1" si="53"/>
        <v>0.62189729993215659</v>
      </c>
      <c r="G261">
        <f t="shared" ca="1" si="54"/>
        <v>0.41414526362983312</v>
      </c>
      <c r="H261">
        <f t="shared" ca="1" si="47"/>
        <v>0.33758307332522886</v>
      </c>
      <c r="I261">
        <f t="shared" ca="1" si="48"/>
        <v>0.2812012055797935</v>
      </c>
      <c r="J261">
        <v>0.33900000000000002</v>
      </c>
      <c r="K261">
        <v>0.311</v>
      </c>
      <c r="L261">
        <f t="shared" si="49"/>
        <v>0.35000000000000003</v>
      </c>
      <c r="M261">
        <f t="shared" ca="1" si="50"/>
        <v>0.94000436225789963</v>
      </c>
      <c r="N261">
        <f t="shared" ca="1" si="55"/>
        <v>5.9995637742100372E-2</v>
      </c>
      <c r="O261">
        <f t="shared" ca="1" si="56"/>
        <v>19313.112730573397</v>
      </c>
      <c r="P261">
        <f t="shared" ca="1" si="57"/>
        <v>0.68964849547162832</v>
      </c>
      <c r="Q261">
        <f t="shared" ca="1" si="58"/>
        <v>0.31035150452837168</v>
      </c>
      <c r="R261">
        <f t="shared" ca="1" si="59"/>
        <v>27422.872061937036</v>
      </c>
      <c r="S261">
        <f ca="1">(('Benefits Calculations'!$F$12-'Benefits Calculations'!$F$6)*'Sensitivity Analysis'!E261*'Sensitivity Analysis'!J261)+(('Benefits Calculations'!$F$18-'Benefits Calculations'!$F$6)*'Sensitivity Analysis'!K261*'Sensitivity Analysis'!F261)+(('Benefits Calculations'!$F$24-'Benefits Calculations'!$F$6)*'Sensitivity Analysis'!L261*'Sensitivity Analysis'!G261)</f>
        <v>247909.15281563633</v>
      </c>
      <c r="T261">
        <f ca="1">+'Sensitivity Analysis'!S261-'Sensitivity Analysis'!K261*('Sensitivity Analysis'!O261+'Sensitivity Analysis'!O261/(1+'Benefits Calculations'!$C$10))-'Sensitivity Analysis'!L261*('Sensitivity Analysis'!R261+'Sensitivity Analysis'!R261/(1+'Benefits Calculations'!$C$10)+'Sensitivity Analysis'!R261/(1+'Benefits Calculations'!$C$10)^2+'Sensitivity Analysis'!R261/(1+'Benefits Calculations'!$C$10)^3)</f>
        <v>199611.37933737267</v>
      </c>
      <c r="U261">
        <f t="shared" ca="1" si="51"/>
        <v>317621.50546165853</v>
      </c>
      <c r="V261">
        <f ca="1">+'Sensitivity Analysis'!S261*(1+'Sensitivity Analysis'!I261)-'Sensitivity Analysis'!K261*('Sensitivity Analysis'!O261+'Sensitivity Analysis'!O261/(1+'Benefits Calculations'!$C$10))-'Sensitivity Analysis'!L261*('Sensitivity Analysis'!R261+'Sensitivity Analysis'!R261/(1+'Benefits Calculations'!$C$10)+'Sensitivity Analysis'!R261/(1+'Benefits Calculations'!$C$10)^2+'Sensitivity Analysis'!R261/(1+'Benefits Calculations'!$C$10)^3)</f>
        <v>269323.73198339489</v>
      </c>
    </row>
    <row r="262" spans="5:22" x14ac:dyDescent="0.25">
      <c r="E262">
        <f t="shared" ca="1" si="52"/>
        <v>0.59549435026323994</v>
      </c>
      <c r="F262">
        <f t="shared" ca="1" si="53"/>
        <v>0.63591736039553348</v>
      </c>
      <c r="G262">
        <f t="shared" ca="1" si="54"/>
        <v>0.45991944354426917</v>
      </c>
      <c r="H262">
        <f t="shared" ca="1" si="47"/>
        <v>0.31732254813339333</v>
      </c>
      <c r="I262">
        <f t="shared" ca="1" si="48"/>
        <v>0.27644136544003095</v>
      </c>
      <c r="J262">
        <v>0.33900000000000002</v>
      </c>
      <c r="K262">
        <v>0.311</v>
      </c>
      <c r="L262">
        <f t="shared" si="49"/>
        <v>0.35000000000000003</v>
      </c>
      <c r="M262">
        <f t="shared" ca="1" si="50"/>
        <v>0.93000877761356493</v>
      </c>
      <c r="N262">
        <f t="shared" ca="1" si="55"/>
        <v>6.999122238643507E-2</v>
      </c>
      <c r="O262">
        <f t="shared" ca="1" si="56"/>
        <v>19421.424885779412</v>
      </c>
      <c r="P262">
        <f t="shared" ca="1" si="57"/>
        <v>0.69484630219889354</v>
      </c>
      <c r="Q262">
        <f t="shared" ca="1" si="58"/>
        <v>0.30515369780110646</v>
      </c>
      <c r="R262">
        <f t="shared" ca="1" si="59"/>
        <v>27334.561325640796</v>
      </c>
      <c r="S262">
        <f ca="1">(('Benefits Calculations'!$F$12-'Benefits Calculations'!$F$6)*'Sensitivity Analysis'!E262*'Sensitivity Analysis'!J262)+(('Benefits Calculations'!$F$18-'Benefits Calculations'!$F$6)*'Sensitivity Analysis'!K262*'Sensitivity Analysis'!F262)+(('Benefits Calculations'!$F$24-'Benefits Calculations'!$F$6)*'Sensitivity Analysis'!L262*'Sensitivity Analysis'!G262)</f>
        <v>269645.36093186494</v>
      </c>
      <c r="T262">
        <f ca="1">+'Sensitivity Analysis'!S262-'Sensitivity Analysis'!K262*('Sensitivity Analysis'!O262+'Sensitivity Analysis'!O262/(1+'Benefits Calculations'!$C$10))-'Sensitivity Analysis'!L262*('Sensitivity Analysis'!R262+'Sensitivity Analysis'!R262/(1+'Benefits Calculations'!$C$10)+'Sensitivity Analysis'!R262/(1+'Benefits Calculations'!$C$10)^2+'Sensitivity Analysis'!R262/(1+'Benefits Calculations'!$C$10)^3)</f>
        <v>221398.86027837815</v>
      </c>
      <c r="U262">
        <f t="shared" ca="1" si="51"/>
        <v>344186.49269243964</v>
      </c>
      <c r="V262">
        <f ca="1">+'Sensitivity Analysis'!S262*(1+'Sensitivity Analysis'!I262)-'Sensitivity Analysis'!K262*('Sensitivity Analysis'!O262+'Sensitivity Analysis'!O262/(1+'Benefits Calculations'!$C$10))-'Sensitivity Analysis'!L262*('Sensitivity Analysis'!R262+'Sensitivity Analysis'!R262/(1+'Benefits Calculations'!$C$10)+'Sensitivity Analysis'!R262/(1+'Benefits Calculations'!$C$10)^2+'Sensitivity Analysis'!R262/(1+'Benefits Calculations'!$C$10)^3)</f>
        <v>295939.99203895289</v>
      </c>
    </row>
    <row r="263" spans="5:22" x14ac:dyDescent="0.25">
      <c r="E263">
        <f t="shared" ca="1" si="52"/>
        <v>0.58221446125520326</v>
      </c>
      <c r="F263">
        <f t="shared" ca="1" si="53"/>
        <v>0.57434288651478871</v>
      </c>
      <c r="G263">
        <f t="shared" ca="1" si="54"/>
        <v>0.43207345930784002</v>
      </c>
      <c r="H263">
        <f t="shared" ref="H263:H326" ca="1" si="60">+RAND()</f>
        <v>0.40312211392744968</v>
      </c>
      <c r="I263">
        <f t="shared" ref="I263:I326" ca="1" si="61">+IF(H263&lt;(0.37-0.125)/(0.42-0.125), 0.125+SQRT(H263*(0.37-0.125)*(0.42-0.125)),0.42-SQRT((1-H263)*(0.42-0.37)*(0.42-0.125)))</f>
        <v>0.29569168340638752</v>
      </c>
      <c r="J263">
        <v>0.33900000000000002</v>
      </c>
      <c r="K263">
        <v>0.311</v>
      </c>
      <c r="L263">
        <f t="shared" ref="L263:L326" si="62">1-J263-K263</f>
        <v>0.35000000000000003</v>
      </c>
      <c r="M263">
        <f t="shared" ref="M263:M326" ca="1" si="63">0.9425+0.04*(RAND()-0.5)</f>
        <v>0.9429243598677759</v>
      </c>
      <c r="N263">
        <f t="shared" ca="1" si="55"/>
        <v>5.7075640132224104E-2</v>
      </c>
      <c r="O263">
        <f t="shared" ca="1" si="56"/>
        <v>19281.471636472779</v>
      </c>
      <c r="P263">
        <f t="shared" ca="1" si="57"/>
        <v>0.47420194927497994</v>
      </c>
      <c r="Q263">
        <f t="shared" ca="1" si="58"/>
        <v>0.52579805072502006</v>
      </c>
      <c r="R263">
        <f t="shared" ca="1" si="59"/>
        <v>31083.308881818091</v>
      </c>
      <c r="S263">
        <f ca="1">(('Benefits Calculations'!$F$12-'Benefits Calculations'!$F$6)*'Sensitivity Analysis'!E263*'Sensitivity Analysis'!J263)+(('Benefits Calculations'!$F$18-'Benefits Calculations'!$F$6)*'Sensitivity Analysis'!K263*'Sensitivity Analysis'!F263)+(('Benefits Calculations'!$F$24-'Benefits Calculations'!$F$6)*'Sensitivity Analysis'!L263*'Sensitivity Analysis'!G263)</f>
        <v>252684.83837473526</v>
      </c>
      <c r="T263">
        <f ca="1">+'Sensitivity Analysis'!S263-'Sensitivity Analysis'!K263*('Sensitivity Analysis'!O263+'Sensitivity Analysis'!O263/(1+'Benefits Calculations'!$C$10))-'Sensitivity Analysis'!L263*('Sensitivity Analysis'!R263+'Sensitivity Analysis'!R263/(1+'Benefits Calculations'!$C$10)+'Sensitivity Analysis'!R263/(1+'Benefits Calculations'!$C$10)^2+'Sensitivity Analysis'!R263/(1+'Benefits Calculations'!$C$10)^3)</f>
        <v>199535.93469725456</v>
      </c>
      <c r="U263">
        <f t="shared" ref="U263:U326" ca="1" si="64">S263*(1+I263)</f>
        <v>327401.64360503171</v>
      </c>
      <c r="V263">
        <f ca="1">+'Sensitivity Analysis'!S263*(1+'Sensitivity Analysis'!I263)-'Sensitivity Analysis'!K263*('Sensitivity Analysis'!O263+'Sensitivity Analysis'!O263/(1+'Benefits Calculations'!$C$10))-'Sensitivity Analysis'!L263*('Sensitivity Analysis'!R263+'Sensitivity Analysis'!R263/(1+'Benefits Calculations'!$C$10)+'Sensitivity Analysis'!R263/(1+'Benefits Calculations'!$C$10)^2+'Sensitivity Analysis'!R263/(1+'Benefits Calculations'!$C$10)^3)</f>
        <v>274252.73992755095</v>
      </c>
    </row>
    <row r="264" spans="5:22" x14ac:dyDescent="0.25">
      <c r="E264">
        <f t="shared" ca="1" si="52"/>
        <v>0.58468581374638662</v>
      </c>
      <c r="F264">
        <f t="shared" ca="1" si="53"/>
        <v>0.52080140918022055</v>
      </c>
      <c r="G264">
        <f t="shared" ca="1" si="54"/>
        <v>0.4868179357686081</v>
      </c>
      <c r="H264">
        <f t="shared" ca="1" si="60"/>
        <v>0.11020099897999414</v>
      </c>
      <c r="I264">
        <f t="shared" ca="1" si="61"/>
        <v>0.21424560045895302</v>
      </c>
      <c r="J264">
        <v>0.33900000000000002</v>
      </c>
      <c r="K264">
        <v>0.311</v>
      </c>
      <c r="L264">
        <f t="shared" si="62"/>
        <v>0.35000000000000003</v>
      </c>
      <c r="M264">
        <f t="shared" ca="1" si="63"/>
        <v>0.93285001242433363</v>
      </c>
      <c r="N264">
        <f t="shared" ca="1" si="55"/>
        <v>6.714998757566637E-2</v>
      </c>
      <c r="O264">
        <f t="shared" ca="1" si="56"/>
        <v>19390.637265369922</v>
      </c>
      <c r="P264">
        <f t="shared" ca="1" si="57"/>
        <v>0.59867928155025052</v>
      </c>
      <c r="Q264">
        <f t="shared" ca="1" si="58"/>
        <v>0.40132071844974948</v>
      </c>
      <c r="R264">
        <f t="shared" ca="1" si="59"/>
        <v>28968.439006461245</v>
      </c>
      <c r="S264">
        <f ca="1">(('Benefits Calculations'!$F$12-'Benefits Calculations'!$F$6)*'Sensitivity Analysis'!E264*'Sensitivity Analysis'!J264)+(('Benefits Calculations'!$F$18-'Benefits Calculations'!$F$6)*'Sensitivity Analysis'!K264*'Sensitivity Analysis'!F264)+(('Benefits Calculations'!$F$24-'Benefits Calculations'!$F$6)*'Sensitivity Analysis'!L264*'Sensitivity Analysis'!G264)</f>
        <v>263411.60818646086</v>
      </c>
      <c r="T264">
        <f ca="1">+'Sensitivity Analysis'!S264-'Sensitivity Analysis'!K264*('Sensitivity Analysis'!O264+'Sensitivity Analysis'!O264/(1+'Benefits Calculations'!$C$10))-'Sensitivity Analysis'!L264*('Sensitivity Analysis'!R264+'Sensitivity Analysis'!R264/(1+'Benefits Calculations'!$C$10)+'Sensitivity Analysis'!R264/(1+'Benefits Calculations'!$C$10)^2+'Sensitivity Analysis'!R264/(1+'Benefits Calculations'!$C$10)^3)</f>
        <v>213009.9402074971</v>
      </c>
      <c r="U264">
        <f t="shared" ca="1" si="64"/>
        <v>319846.38635022764</v>
      </c>
      <c r="V264">
        <f ca="1">+'Sensitivity Analysis'!S264*(1+'Sensitivity Analysis'!I264)-'Sensitivity Analysis'!K264*('Sensitivity Analysis'!O264+'Sensitivity Analysis'!O264/(1+'Benefits Calculations'!$C$10))-'Sensitivity Analysis'!L264*('Sensitivity Analysis'!R264+'Sensitivity Analysis'!R264/(1+'Benefits Calculations'!$C$10)+'Sensitivity Analysis'!R264/(1+'Benefits Calculations'!$C$10)^2+'Sensitivity Analysis'!R264/(1+'Benefits Calculations'!$C$10)^3)</f>
        <v>269444.71837126388</v>
      </c>
    </row>
    <row r="265" spans="5:22" x14ac:dyDescent="0.25">
      <c r="E265">
        <f t="shared" ca="1" si="52"/>
        <v>0.40901636229347044</v>
      </c>
      <c r="F265">
        <f t="shared" ca="1" si="53"/>
        <v>0.73301349807790694</v>
      </c>
      <c r="G265">
        <f t="shared" ca="1" si="54"/>
        <v>0.27581918138745376</v>
      </c>
      <c r="H265">
        <f t="shared" ca="1" si="60"/>
        <v>0.3678552653503665</v>
      </c>
      <c r="I265">
        <f t="shared" ca="1" si="61"/>
        <v>0.28805440596070297</v>
      </c>
      <c r="J265">
        <v>0.33900000000000002</v>
      </c>
      <c r="K265">
        <v>0.311</v>
      </c>
      <c r="L265">
        <f t="shared" si="62"/>
        <v>0.35000000000000003</v>
      </c>
      <c r="M265">
        <f t="shared" ca="1" si="63"/>
        <v>0.95199033458731153</v>
      </c>
      <c r="N265">
        <f t="shared" ca="1" si="55"/>
        <v>4.8009665412688474E-2</v>
      </c>
      <c r="O265">
        <f t="shared" ca="1" si="56"/>
        <v>19183.232734411893</v>
      </c>
      <c r="P265">
        <f t="shared" ca="1" si="57"/>
        <v>0.38456466222358188</v>
      </c>
      <c r="Q265">
        <f t="shared" ca="1" si="58"/>
        <v>0.61543533777641812</v>
      </c>
      <c r="R265">
        <f t="shared" ca="1" si="59"/>
        <v>32606.246388821346</v>
      </c>
      <c r="S265">
        <f ca="1">(('Benefits Calculations'!$F$12-'Benefits Calculations'!$F$6)*'Sensitivity Analysis'!E265*'Sensitivity Analysis'!J265)+(('Benefits Calculations'!$F$18-'Benefits Calculations'!$F$6)*'Sensitivity Analysis'!K265*'Sensitivity Analysis'!F265)+(('Benefits Calculations'!$F$24-'Benefits Calculations'!$F$6)*'Sensitivity Analysis'!L265*'Sensitivity Analysis'!G265)</f>
        <v>207651.56735446744</v>
      </c>
      <c r="T265">
        <f ca="1">+'Sensitivity Analysis'!S265-'Sensitivity Analysis'!K265*('Sensitivity Analysis'!O265+'Sensitivity Analysis'!O265/(1+'Benefits Calculations'!$C$10))-'Sensitivity Analysis'!L265*('Sensitivity Analysis'!R265+'Sensitivity Analysis'!R265/(1+'Benefits Calculations'!$C$10)+'Sensitivity Analysis'!R265/(1+'Benefits Calculations'!$C$10)^2+'Sensitivity Analysis'!R265/(1+'Benefits Calculations'!$C$10)^3)</f>
        <v>152536.35566336731</v>
      </c>
      <c r="U265">
        <f t="shared" ca="1" si="64"/>
        <v>267466.51623556745</v>
      </c>
      <c r="V265">
        <f ca="1">+'Sensitivity Analysis'!S265*(1+'Sensitivity Analysis'!I265)-'Sensitivity Analysis'!K265*('Sensitivity Analysis'!O265+'Sensitivity Analysis'!O265/(1+'Benefits Calculations'!$C$10))-'Sensitivity Analysis'!L265*('Sensitivity Analysis'!R265+'Sensitivity Analysis'!R265/(1+'Benefits Calculations'!$C$10)+'Sensitivity Analysis'!R265/(1+'Benefits Calculations'!$C$10)^2+'Sensitivity Analysis'!R265/(1+'Benefits Calculations'!$C$10)^3)</f>
        <v>212351.30454446733</v>
      </c>
    </row>
    <row r="266" spans="5:22" x14ac:dyDescent="0.25">
      <c r="E266">
        <f t="shared" ca="1" si="52"/>
        <v>0.49477945387194389</v>
      </c>
      <c r="F266">
        <f t="shared" ca="1" si="53"/>
        <v>0.68779847333927724</v>
      </c>
      <c r="G266">
        <f t="shared" ca="1" si="54"/>
        <v>0.46476242765762682</v>
      </c>
      <c r="H266">
        <f t="shared" ca="1" si="60"/>
        <v>0.19302341269500112</v>
      </c>
      <c r="I266">
        <f t="shared" ca="1" si="61"/>
        <v>0.24311336568115907</v>
      </c>
      <c r="J266">
        <v>0.33900000000000002</v>
      </c>
      <c r="K266">
        <v>0.311</v>
      </c>
      <c r="L266">
        <f t="shared" si="62"/>
        <v>0.35000000000000003</v>
      </c>
      <c r="M266">
        <f t="shared" ca="1" si="63"/>
        <v>0.92912203998977605</v>
      </c>
      <c r="N266">
        <f t="shared" ca="1" si="55"/>
        <v>7.087796001022395E-2</v>
      </c>
      <c r="O266">
        <f t="shared" ca="1" si="56"/>
        <v>19431.033574670786</v>
      </c>
      <c r="P266">
        <f t="shared" ca="1" si="57"/>
        <v>0.67876797341722628</v>
      </c>
      <c r="Q266">
        <f t="shared" ca="1" si="58"/>
        <v>0.32123202658277372</v>
      </c>
      <c r="R266">
        <f t="shared" ca="1" si="59"/>
        <v>27607.732131641325</v>
      </c>
      <c r="S266">
        <f ca="1">(('Benefits Calculations'!$F$12-'Benefits Calculations'!$F$6)*'Sensitivity Analysis'!E266*'Sensitivity Analysis'!J266)+(('Benefits Calculations'!$F$18-'Benefits Calculations'!$F$6)*'Sensitivity Analysis'!K266*'Sensitivity Analysis'!F266)+(('Benefits Calculations'!$F$24-'Benefits Calculations'!$F$6)*'Sensitivity Analysis'!L266*'Sensitivity Analysis'!G266)</f>
        <v>268057.17933911533</v>
      </c>
      <c r="T266">
        <f ca="1">+'Sensitivity Analysis'!S266-'Sensitivity Analysis'!K266*('Sensitivity Analysis'!O266+'Sensitivity Analysis'!O266/(1+'Benefits Calculations'!$C$10))-'Sensitivity Analysis'!L266*('Sensitivity Analysis'!R266+'Sensitivity Analysis'!R266/(1+'Benefits Calculations'!$C$10)+'Sensitivity Analysis'!R266/(1+'Benefits Calculations'!$C$10)^2+'Sensitivity Analysis'!R266/(1+'Benefits Calculations'!$C$10)^3)</f>
        <v>219441.32945146807</v>
      </c>
      <c r="U266">
        <f t="shared" ca="1" si="64"/>
        <v>333225.46240324574</v>
      </c>
      <c r="V266">
        <f ca="1">+'Sensitivity Analysis'!S266*(1+'Sensitivity Analysis'!I266)-'Sensitivity Analysis'!K266*('Sensitivity Analysis'!O266+'Sensitivity Analysis'!O266/(1+'Benefits Calculations'!$C$10))-'Sensitivity Analysis'!L266*('Sensitivity Analysis'!R266+'Sensitivity Analysis'!R266/(1+'Benefits Calculations'!$C$10)+'Sensitivity Analysis'!R266/(1+'Benefits Calculations'!$C$10)^2+'Sensitivity Analysis'!R266/(1+'Benefits Calculations'!$C$10)^3)</f>
        <v>284609.61251559848</v>
      </c>
    </row>
    <row r="267" spans="5:22" x14ac:dyDescent="0.25">
      <c r="E267">
        <f t="shared" ca="1" si="52"/>
        <v>0.38239558788770606</v>
      </c>
      <c r="F267">
        <f t="shared" ca="1" si="53"/>
        <v>0.52827603663347611</v>
      </c>
      <c r="G267">
        <f t="shared" ca="1" si="54"/>
        <v>0.29273548470689614</v>
      </c>
      <c r="H267">
        <f t="shared" ca="1" si="60"/>
        <v>0.67746745485596938</v>
      </c>
      <c r="I267">
        <f t="shared" ca="1" si="61"/>
        <v>0.34627801585271678</v>
      </c>
      <c r="J267">
        <v>0.33900000000000002</v>
      </c>
      <c r="K267">
        <v>0.311</v>
      </c>
      <c r="L267">
        <f t="shared" si="62"/>
        <v>0.35000000000000003</v>
      </c>
      <c r="M267">
        <f t="shared" ca="1" si="63"/>
        <v>0.93623243974477521</v>
      </c>
      <c r="N267">
        <f t="shared" ca="1" si="55"/>
        <v>6.3767560255224787E-2</v>
      </c>
      <c r="O267">
        <f t="shared" ca="1" si="56"/>
        <v>19353.985282925616</v>
      </c>
      <c r="P267">
        <f t="shared" ca="1" si="57"/>
        <v>0.62471864091510321</v>
      </c>
      <c r="Q267">
        <f t="shared" ca="1" si="58"/>
        <v>0.37528135908489679</v>
      </c>
      <c r="R267">
        <f t="shared" ca="1" si="59"/>
        <v>28526.030290852395</v>
      </c>
      <c r="S267">
        <f ca="1">(('Benefits Calculations'!$F$12-'Benefits Calculations'!$F$6)*'Sensitivity Analysis'!E267*'Sensitivity Analysis'!J267)+(('Benefits Calculations'!$F$18-'Benefits Calculations'!$F$6)*'Sensitivity Analysis'!K267*'Sensitivity Analysis'!F267)+(('Benefits Calculations'!$F$24-'Benefits Calculations'!$F$6)*'Sensitivity Analysis'!L267*'Sensitivity Analysis'!G267)</f>
        <v>186414.22756747835</v>
      </c>
      <c r="T267">
        <f ca="1">+'Sensitivity Analysis'!S267-'Sensitivity Analysis'!K267*('Sensitivity Analysis'!O267+'Sensitivity Analysis'!O267/(1+'Benefits Calculations'!$C$10))-'Sensitivity Analysis'!L267*('Sensitivity Analysis'!R267+'Sensitivity Analysis'!R267/(1+'Benefits Calculations'!$C$10)+'Sensitivity Analysis'!R267/(1+'Benefits Calculations'!$C$10)^2+'Sensitivity Analysis'!R267/(1+'Benefits Calculations'!$C$10)^3)</f>
        <v>136623.62872293775</v>
      </c>
      <c r="U267">
        <f t="shared" ca="1" si="64"/>
        <v>250965.37641626157</v>
      </c>
      <c r="V267">
        <f ca="1">+'Sensitivity Analysis'!S267*(1+'Sensitivity Analysis'!I267)-'Sensitivity Analysis'!K267*('Sensitivity Analysis'!O267+'Sensitivity Analysis'!O267/(1+'Benefits Calculations'!$C$10))-'Sensitivity Analysis'!L267*('Sensitivity Analysis'!R267+'Sensitivity Analysis'!R267/(1+'Benefits Calculations'!$C$10)+'Sensitivity Analysis'!R267/(1+'Benefits Calculations'!$C$10)^2+'Sensitivity Analysis'!R267/(1+'Benefits Calculations'!$C$10)^3)</f>
        <v>201174.77757172097</v>
      </c>
    </row>
    <row r="268" spans="5:22" x14ac:dyDescent="0.25">
      <c r="E268">
        <f t="shared" ca="1" si="52"/>
        <v>0.40939677742813474</v>
      </c>
      <c r="F268">
        <f t="shared" ca="1" si="53"/>
        <v>0.57964579598358235</v>
      </c>
      <c r="G268">
        <f t="shared" ca="1" si="54"/>
        <v>0.39346402257721652</v>
      </c>
      <c r="H268">
        <f t="shared" ca="1" si="60"/>
        <v>0.38648220661026067</v>
      </c>
      <c r="I268">
        <f t="shared" ca="1" si="61"/>
        <v>0.29213168904416836</v>
      </c>
      <c r="J268">
        <v>0.33900000000000002</v>
      </c>
      <c r="K268">
        <v>0.311</v>
      </c>
      <c r="L268">
        <f t="shared" si="62"/>
        <v>0.35000000000000003</v>
      </c>
      <c r="M268">
        <f t="shared" ca="1" si="63"/>
        <v>0.95467232310805805</v>
      </c>
      <c r="N268">
        <f t="shared" ca="1" si="55"/>
        <v>4.5327676891941948E-2</v>
      </c>
      <c r="O268">
        <f t="shared" ca="1" si="56"/>
        <v>19154.17070680108</v>
      </c>
      <c r="P268">
        <f t="shared" ca="1" si="57"/>
        <v>0.66924079052672569</v>
      </c>
      <c r="Q268">
        <f t="shared" ca="1" si="58"/>
        <v>0.33075920947327431</v>
      </c>
      <c r="R268">
        <f t="shared" ca="1" si="59"/>
        <v>27769.59896895093</v>
      </c>
      <c r="S268">
        <f ca="1">(('Benefits Calculations'!$F$12-'Benefits Calculations'!$F$6)*'Sensitivity Analysis'!E268*'Sensitivity Analysis'!J268)+(('Benefits Calculations'!$F$18-'Benefits Calculations'!$F$6)*'Sensitivity Analysis'!K268*'Sensitivity Analysis'!F268)+(('Benefits Calculations'!$F$24-'Benefits Calculations'!$F$6)*'Sensitivity Analysis'!L268*'Sensitivity Analysis'!G268)</f>
        <v>225763.9782903599</v>
      </c>
      <c r="T268">
        <f ca="1">+'Sensitivity Analysis'!S268-'Sensitivity Analysis'!K268*('Sensitivity Analysis'!O268+'Sensitivity Analysis'!O268/(1+'Benefits Calculations'!$C$10))-'Sensitivity Analysis'!L268*('Sensitivity Analysis'!R268+'Sensitivity Analysis'!R268/(1+'Benefits Calculations'!$C$10)+'Sensitivity Analysis'!R268/(1+'Benefits Calculations'!$C$10)^2+'Sensitivity Analysis'!R268/(1+'Benefits Calculations'!$C$10)^3)</f>
        <v>177102.04973101383</v>
      </c>
      <c r="U268">
        <f t="shared" ca="1" si="64"/>
        <v>291716.79059365368</v>
      </c>
      <c r="V268">
        <f ca="1">+'Sensitivity Analysis'!S268*(1+'Sensitivity Analysis'!I268)-'Sensitivity Analysis'!K268*('Sensitivity Analysis'!O268+'Sensitivity Analysis'!O268/(1+'Benefits Calculations'!$C$10))-'Sensitivity Analysis'!L268*('Sensitivity Analysis'!R268+'Sensitivity Analysis'!R268/(1+'Benefits Calculations'!$C$10)+'Sensitivity Analysis'!R268/(1+'Benefits Calculations'!$C$10)^2+'Sensitivity Analysis'!R268/(1+'Benefits Calculations'!$C$10)^3)</f>
        <v>243054.86203430762</v>
      </c>
    </row>
    <row r="269" spans="5:22" x14ac:dyDescent="0.25">
      <c r="E269">
        <f t="shared" ca="1" si="52"/>
        <v>0.40857610579538456</v>
      </c>
      <c r="F269">
        <f t="shared" ca="1" si="53"/>
        <v>0.73571800067740001</v>
      </c>
      <c r="G269">
        <f t="shared" ca="1" si="54"/>
        <v>0.42224416923690555</v>
      </c>
      <c r="H269">
        <f t="shared" ca="1" si="60"/>
        <v>0.35686813473959178</v>
      </c>
      <c r="I269">
        <f t="shared" ca="1" si="61"/>
        <v>0.28560088554645019</v>
      </c>
      <c r="J269">
        <v>0.33900000000000002</v>
      </c>
      <c r="K269">
        <v>0.311</v>
      </c>
      <c r="L269">
        <f t="shared" si="62"/>
        <v>0.35000000000000003</v>
      </c>
      <c r="M269">
        <f t="shared" ca="1" si="63"/>
        <v>0.93172938435609043</v>
      </c>
      <c r="N269">
        <f t="shared" ca="1" si="55"/>
        <v>6.8270615643909571E-2</v>
      </c>
      <c r="O269">
        <f t="shared" ca="1" si="56"/>
        <v>19402.780391117405</v>
      </c>
      <c r="P269">
        <f t="shared" ca="1" si="57"/>
        <v>0.59493121117490588</v>
      </c>
      <c r="Q269">
        <f t="shared" ca="1" si="58"/>
        <v>0.40506878882509412</v>
      </c>
      <c r="R269">
        <f t="shared" ca="1" si="59"/>
        <v>29032.118722138352</v>
      </c>
      <c r="S269">
        <f ca="1">(('Benefits Calculations'!$F$12-'Benefits Calculations'!$F$6)*'Sensitivity Analysis'!E269*'Sensitivity Analysis'!J269)+(('Benefits Calculations'!$F$18-'Benefits Calculations'!$F$6)*'Sensitivity Analysis'!K269*'Sensitivity Analysis'!F269)+(('Benefits Calculations'!$F$24-'Benefits Calculations'!$F$6)*'Sensitivity Analysis'!L269*'Sensitivity Analysis'!G269)</f>
        <v>252807.52756379571</v>
      </c>
      <c r="T269">
        <f ca="1">+'Sensitivity Analysis'!S269-'Sensitivity Analysis'!K269*('Sensitivity Analysis'!O269+'Sensitivity Analysis'!O269/(1+'Benefits Calculations'!$C$10))-'Sensitivity Analysis'!L269*('Sensitivity Analysis'!R269+'Sensitivity Analysis'!R269/(1+'Benefits Calculations'!$C$10)+'Sensitivity Analysis'!R269/(1+'Benefits Calculations'!$C$10)^2+'Sensitivity Analysis'!R269/(1+'Benefits Calculations'!$C$10)^3)</f>
        <v>202313.70376203768</v>
      </c>
      <c r="U269">
        <f t="shared" ca="1" si="64"/>
        <v>325009.58130882442</v>
      </c>
      <c r="V269">
        <f ca="1">+'Sensitivity Analysis'!S269*(1+'Sensitivity Analysis'!I269)-'Sensitivity Analysis'!K269*('Sensitivity Analysis'!O269+'Sensitivity Analysis'!O269/(1+'Benefits Calculations'!$C$10))-'Sensitivity Analysis'!L269*('Sensitivity Analysis'!R269+'Sensitivity Analysis'!R269/(1+'Benefits Calculations'!$C$10)+'Sensitivity Analysis'!R269/(1+'Benefits Calculations'!$C$10)^2+'Sensitivity Analysis'!R269/(1+'Benefits Calculations'!$C$10)^3)</f>
        <v>274515.75750706636</v>
      </c>
    </row>
    <row r="270" spans="5:22" x14ac:dyDescent="0.25">
      <c r="E270">
        <f t="shared" ca="1" si="52"/>
        <v>0.59028009232293488</v>
      </c>
      <c r="F270">
        <f t="shared" ca="1" si="53"/>
        <v>0.86009551375650695</v>
      </c>
      <c r="G270">
        <f t="shared" ca="1" si="54"/>
        <v>0.54096370925187087</v>
      </c>
      <c r="H270">
        <f t="shared" ca="1" si="60"/>
        <v>0.70078482737571546</v>
      </c>
      <c r="I270">
        <f t="shared" ca="1" si="61"/>
        <v>0.35005382333695162</v>
      </c>
      <c r="J270">
        <v>0.33900000000000002</v>
      </c>
      <c r="K270">
        <v>0.311</v>
      </c>
      <c r="L270">
        <f t="shared" si="62"/>
        <v>0.35000000000000003</v>
      </c>
      <c r="M270">
        <f t="shared" ca="1" si="63"/>
        <v>0.94034679132806487</v>
      </c>
      <c r="N270">
        <f t="shared" ca="1" si="55"/>
        <v>5.9653208671935132E-2</v>
      </c>
      <c r="O270">
        <f t="shared" ca="1" si="56"/>
        <v>19309.402169169087</v>
      </c>
      <c r="P270">
        <f t="shared" ca="1" si="57"/>
        <v>0.58493854717543292</v>
      </c>
      <c r="Q270">
        <f t="shared" ca="1" si="58"/>
        <v>0.41506145282456708</v>
      </c>
      <c r="R270">
        <f t="shared" ca="1" si="59"/>
        <v>29201.894083489395</v>
      </c>
      <c r="S270">
        <f ca="1">(('Benefits Calculations'!$F$12-'Benefits Calculations'!$F$6)*'Sensitivity Analysis'!E270*'Sensitivity Analysis'!J270)+(('Benefits Calculations'!$F$18-'Benefits Calculations'!$F$6)*'Sensitivity Analysis'!K270*'Sensitivity Analysis'!F270)+(('Benefits Calculations'!$F$24-'Benefits Calculations'!$F$6)*'Sensitivity Analysis'!L270*'Sensitivity Analysis'!G270)</f>
        <v>320292.76056277403</v>
      </c>
      <c r="T270">
        <f ca="1">+'Sensitivity Analysis'!S270-'Sensitivity Analysis'!K270*('Sensitivity Analysis'!O270+'Sensitivity Analysis'!O270/(1+'Benefits Calculations'!$C$10))-'Sensitivity Analysis'!L270*('Sensitivity Analysis'!R270+'Sensitivity Analysis'!R270/(1+'Benefits Calculations'!$C$10)+'Sensitivity Analysis'!R270/(1+'Benefits Calculations'!$C$10)^2+'Sensitivity Analysis'!R270/(1+'Benefits Calculations'!$C$10)^3)</f>
        <v>269630.13746262249</v>
      </c>
      <c r="U270">
        <f t="shared" ca="1" si="64"/>
        <v>432412.46598491987</v>
      </c>
      <c r="V270">
        <f ca="1">+'Sensitivity Analysis'!S270*(1+'Sensitivity Analysis'!I270)-'Sensitivity Analysis'!K270*('Sensitivity Analysis'!O270+'Sensitivity Analysis'!O270/(1+'Benefits Calculations'!$C$10))-'Sensitivity Analysis'!L270*('Sensitivity Analysis'!R270+'Sensitivity Analysis'!R270/(1+'Benefits Calculations'!$C$10)+'Sensitivity Analysis'!R270/(1+'Benefits Calculations'!$C$10)^2+'Sensitivity Analysis'!R270/(1+'Benefits Calculations'!$C$10)^3)</f>
        <v>381749.84288476832</v>
      </c>
    </row>
    <row r="271" spans="5:22" x14ac:dyDescent="0.25">
      <c r="E271">
        <f t="shared" ca="1" si="52"/>
        <v>0.30978889249528874</v>
      </c>
      <c r="F271">
        <f t="shared" ca="1" si="53"/>
        <v>0.62878664042528154</v>
      </c>
      <c r="G271">
        <f t="shared" ca="1" si="54"/>
        <v>0.32943899660642989</v>
      </c>
      <c r="H271">
        <f t="shared" ca="1" si="60"/>
        <v>0.54824884834446341</v>
      </c>
      <c r="I271">
        <f t="shared" ca="1" si="61"/>
        <v>0.32405950244611809</v>
      </c>
      <c r="J271">
        <v>0.33900000000000002</v>
      </c>
      <c r="K271">
        <v>0.311</v>
      </c>
      <c r="L271">
        <f t="shared" si="62"/>
        <v>0.35000000000000003</v>
      </c>
      <c r="M271">
        <f t="shared" ca="1" si="63"/>
        <v>0.93068031834751652</v>
      </c>
      <c r="N271">
        <f t="shared" ca="1" si="55"/>
        <v>6.9319681652483478E-2</v>
      </c>
      <c r="O271">
        <f t="shared" ca="1" si="56"/>
        <v>19414.148070386313</v>
      </c>
      <c r="P271">
        <f t="shared" ca="1" si="57"/>
        <v>0.61398760001941999</v>
      </c>
      <c r="Q271">
        <f t="shared" ca="1" si="58"/>
        <v>0.38601239998058001</v>
      </c>
      <c r="R271">
        <f t="shared" ca="1" si="59"/>
        <v>28708.350675670052</v>
      </c>
      <c r="S271">
        <f ca="1">(('Benefits Calculations'!$F$12-'Benefits Calculations'!$F$6)*'Sensitivity Analysis'!E271*'Sensitivity Analysis'!J271)+(('Benefits Calculations'!$F$18-'Benefits Calculations'!$F$6)*'Sensitivity Analysis'!K271*'Sensitivity Analysis'!F271)+(('Benefits Calculations'!$F$24-'Benefits Calculations'!$F$6)*'Sensitivity Analysis'!L271*'Sensitivity Analysis'!G271)</f>
        <v>202847.28300479968</v>
      </c>
      <c r="T271">
        <f ca="1">+'Sensitivity Analysis'!S271-'Sensitivity Analysis'!K271*('Sensitivity Analysis'!O271+'Sensitivity Analysis'!O271/(1+'Benefits Calculations'!$C$10))-'Sensitivity Analysis'!L271*('Sensitivity Analysis'!R271+'Sensitivity Analysis'!R271/(1+'Benefits Calculations'!$C$10)+'Sensitivity Analysis'!R271/(1+'Benefits Calculations'!$C$10)^2+'Sensitivity Analysis'!R271/(1+'Benefits Calculations'!$C$10)^3)</f>
        <v>152777.30506191804</v>
      </c>
      <c r="U271">
        <f t="shared" ca="1" si="64"/>
        <v>268581.87260788196</v>
      </c>
      <c r="V271">
        <f ca="1">+'Sensitivity Analysis'!S271*(1+'Sensitivity Analysis'!I271)-'Sensitivity Analysis'!K271*('Sensitivity Analysis'!O271+'Sensitivity Analysis'!O271/(1+'Benefits Calculations'!$C$10))-'Sensitivity Analysis'!L271*('Sensitivity Analysis'!R271+'Sensitivity Analysis'!R271/(1+'Benefits Calculations'!$C$10)+'Sensitivity Analysis'!R271/(1+'Benefits Calculations'!$C$10)^2+'Sensitivity Analysis'!R271/(1+'Benefits Calculations'!$C$10)^3)</f>
        <v>218511.89466500032</v>
      </c>
    </row>
    <row r="272" spans="5:22" x14ac:dyDescent="0.25">
      <c r="E272">
        <f t="shared" ca="1" si="52"/>
        <v>0.53814454664941658</v>
      </c>
      <c r="F272">
        <f t="shared" ca="1" si="53"/>
        <v>0.51059373596615099</v>
      </c>
      <c r="G272">
        <f t="shared" ca="1" si="54"/>
        <v>0.57831800525458266</v>
      </c>
      <c r="H272">
        <f t="shared" ca="1" si="60"/>
        <v>0.52043420055128142</v>
      </c>
      <c r="I272">
        <f t="shared" ca="1" si="61"/>
        <v>0.31894427510200929</v>
      </c>
      <c r="J272">
        <v>0.33900000000000002</v>
      </c>
      <c r="K272">
        <v>0.311</v>
      </c>
      <c r="L272">
        <f t="shared" si="62"/>
        <v>0.35000000000000003</v>
      </c>
      <c r="M272">
        <f t="shared" ca="1" si="63"/>
        <v>0.93537665331015518</v>
      </c>
      <c r="N272">
        <f t="shared" ca="1" si="55"/>
        <v>6.4623346689844818E-2</v>
      </c>
      <c r="O272">
        <f t="shared" ca="1" si="56"/>
        <v>19363.258584731157</v>
      </c>
      <c r="P272">
        <f t="shared" ca="1" si="57"/>
        <v>0.70941653860597509</v>
      </c>
      <c r="Q272">
        <f t="shared" ca="1" si="58"/>
        <v>0.29058346139402491</v>
      </c>
      <c r="R272">
        <f t="shared" ca="1" si="59"/>
        <v>27087.013009084483</v>
      </c>
      <c r="S272">
        <f ca="1">(('Benefits Calculations'!$F$12-'Benefits Calculations'!$F$6)*'Sensitivity Analysis'!E272*'Sensitivity Analysis'!J272)+(('Benefits Calculations'!$F$18-'Benefits Calculations'!$F$6)*'Sensitivity Analysis'!K272*'Sensitivity Analysis'!F272)+(('Benefits Calculations'!$F$24-'Benefits Calculations'!$F$6)*'Sensitivity Analysis'!L272*'Sensitivity Analysis'!G272)</f>
        <v>286028.94621749286</v>
      </c>
      <c r="T272">
        <f ca="1">+'Sensitivity Analysis'!S272-'Sensitivity Analysis'!K272*('Sensitivity Analysis'!O272+'Sensitivity Analysis'!O272/(1+'Benefits Calculations'!$C$10))-'Sensitivity Analysis'!L272*('Sensitivity Analysis'!R272+'Sensitivity Analysis'!R272/(1+'Benefits Calculations'!$C$10)+'Sensitivity Analysis'!R272/(1+'Benefits Calculations'!$C$10)^2+'Sensitivity Analysis'!R272/(1+'Benefits Calculations'!$C$10)^3)</f>
        <v>238147.39436578308</v>
      </c>
      <c r="U272">
        <f t="shared" ca="1" si="64"/>
        <v>377256.24112702272</v>
      </c>
      <c r="V272">
        <f ca="1">+'Sensitivity Analysis'!S272*(1+'Sensitivity Analysis'!I272)-'Sensitivity Analysis'!K272*('Sensitivity Analysis'!O272+'Sensitivity Analysis'!O272/(1+'Benefits Calculations'!$C$10))-'Sensitivity Analysis'!L272*('Sensitivity Analysis'!R272+'Sensitivity Analysis'!R272/(1+'Benefits Calculations'!$C$10)+'Sensitivity Analysis'!R272/(1+'Benefits Calculations'!$C$10)^2+'Sensitivity Analysis'!R272/(1+'Benefits Calculations'!$C$10)^3)</f>
        <v>329374.68927531294</v>
      </c>
    </row>
    <row r="273" spans="5:22" x14ac:dyDescent="0.25">
      <c r="E273">
        <f t="shared" ca="1" si="52"/>
        <v>0.64110599963384085</v>
      </c>
      <c r="F273">
        <f t="shared" ca="1" si="53"/>
        <v>0.39203760286276157</v>
      </c>
      <c r="G273">
        <f t="shared" ca="1" si="54"/>
        <v>0.47122417137047312</v>
      </c>
      <c r="H273">
        <f t="shared" ca="1" si="60"/>
        <v>0.62178807145965054</v>
      </c>
      <c r="I273">
        <f t="shared" ca="1" si="61"/>
        <v>0.33698993576287117</v>
      </c>
      <c r="J273">
        <v>0.33900000000000002</v>
      </c>
      <c r="K273">
        <v>0.311</v>
      </c>
      <c r="L273">
        <f t="shared" si="62"/>
        <v>0.35000000000000003</v>
      </c>
      <c r="M273">
        <f t="shared" ca="1" si="63"/>
        <v>0.95892276684694844</v>
      </c>
      <c r="N273">
        <f t="shared" ca="1" si="55"/>
        <v>4.1077233153051562E-2</v>
      </c>
      <c r="O273">
        <f t="shared" ca="1" si="56"/>
        <v>19108.112898446467</v>
      </c>
      <c r="P273">
        <f t="shared" ca="1" si="57"/>
        <v>0.72627802979025657</v>
      </c>
      <c r="Q273">
        <f t="shared" ca="1" si="58"/>
        <v>0.27372197020974343</v>
      </c>
      <c r="R273">
        <f t="shared" ca="1" si="59"/>
        <v>26800.536273863541</v>
      </c>
      <c r="S273">
        <f ca="1">(('Benefits Calculations'!$F$12-'Benefits Calculations'!$F$6)*'Sensitivity Analysis'!E273*'Sensitivity Analysis'!J273)+(('Benefits Calculations'!$F$18-'Benefits Calculations'!$F$6)*'Sensitivity Analysis'!K273*'Sensitivity Analysis'!F273)+(('Benefits Calculations'!$F$24-'Benefits Calculations'!$F$6)*'Sensitivity Analysis'!L273*'Sensitivity Analysis'!G273)</f>
        <v>248665.05439500036</v>
      </c>
      <c r="T273">
        <f ca="1">+'Sensitivity Analysis'!S273-'Sensitivity Analysis'!K273*('Sensitivity Analysis'!O273+'Sensitivity Analysis'!O273/(1+'Benefits Calculations'!$C$10))-'Sensitivity Analysis'!L273*('Sensitivity Analysis'!R273+'Sensitivity Analysis'!R273/(1+'Benefits Calculations'!$C$10)+'Sensitivity Analysis'!R273/(1+'Benefits Calculations'!$C$10)^2+'Sensitivity Analysis'!R273/(1+'Benefits Calculations'!$C$10)^3)</f>
        <v>201320.69800917176</v>
      </c>
      <c r="U273">
        <f t="shared" ca="1" si="64"/>
        <v>332462.67510204238</v>
      </c>
      <c r="V273">
        <f ca="1">+'Sensitivity Analysis'!S273*(1+'Sensitivity Analysis'!I273)-'Sensitivity Analysis'!K273*('Sensitivity Analysis'!O273+'Sensitivity Analysis'!O273/(1+'Benefits Calculations'!$C$10))-'Sensitivity Analysis'!L273*('Sensitivity Analysis'!R273+'Sensitivity Analysis'!R273/(1+'Benefits Calculations'!$C$10)+'Sensitivity Analysis'!R273/(1+'Benefits Calculations'!$C$10)^2+'Sensitivity Analysis'!R273/(1+'Benefits Calculations'!$C$10)^3)</f>
        <v>285118.31871621381</v>
      </c>
    </row>
    <row r="274" spans="5:22" x14ac:dyDescent="0.25">
      <c r="E274">
        <f t="shared" ca="1" si="52"/>
        <v>0.52006501539094396</v>
      </c>
      <c r="F274">
        <f t="shared" ca="1" si="53"/>
        <v>0.55583766335213047</v>
      </c>
      <c r="G274">
        <f t="shared" ca="1" si="54"/>
        <v>0.42777537376978236</v>
      </c>
      <c r="H274">
        <f t="shared" ca="1" si="60"/>
        <v>2.3717117559368339E-2</v>
      </c>
      <c r="I274">
        <f t="shared" ca="1" si="61"/>
        <v>0.16640235103956474</v>
      </c>
      <c r="J274">
        <v>0.33900000000000002</v>
      </c>
      <c r="K274">
        <v>0.311</v>
      </c>
      <c r="L274">
        <f t="shared" si="62"/>
        <v>0.35000000000000003</v>
      </c>
      <c r="M274">
        <f t="shared" ca="1" si="63"/>
        <v>0.94292723127788225</v>
      </c>
      <c r="N274">
        <f t="shared" ca="1" si="55"/>
        <v>5.707276872211775E-2</v>
      </c>
      <c r="O274">
        <f t="shared" ca="1" si="56"/>
        <v>19281.440521872868</v>
      </c>
      <c r="P274">
        <f t="shared" ca="1" si="57"/>
        <v>0.54754643557756322</v>
      </c>
      <c r="Q274">
        <f t="shared" ca="1" si="58"/>
        <v>0.45245356442243678</v>
      </c>
      <c r="R274">
        <f t="shared" ca="1" si="59"/>
        <v>29837.186059537202</v>
      </c>
      <c r="S274">
        <f ca="1">(('Benefits Calculations'!$F$12-'Benefits Calculations'!$F$6)*'Sensitivity Analysis'!E274*'Sensitivity Analysis'!J274)+(('Benefits Calculations'!$F$18-'Benefits Calculations'!$F$6)*'Sensitivity Analysis'!K274*'Sensitivity Analysis'!F274)+(('Benefits Calculations'!$F$24-'Benefits Calculations'!$F$6)*'Sensitivity Analysis'!L274*'Sensitivity Analysis'!G274)</f>
        <v>243548.74585744477</v>
      </c>
      <c r="T274">
        <f ca="1">+'Sensitivity Analysis'!S274-'Sensitivity Analysis'!K274*('Sensitivity Analysis'!O274+'Sensitivity Analysis'!O274/(1+'Benefits Calculations'!$C$10))-'Sensitivity Analysis'!L274*('Sensitivity Analysis'!R274+'Sensitivity Analysis'!R274/(1+'Benefits Calculations'!$C$10)+'Sensitivity Analysis'!R274/(1+'Benefits Calculations'!$C$10)^2+'Sensitivity Analysis'!R274/(1+'Benefits Calculations'!$C$10)^3)</f>
        <v>192057.91851739603</v>
      </c>
      <c r="U274">
        <f t="shared" ca="1" si="64"/>
        <v>284075.829760861</v>
      </c>
      <c r="V274">
        <f ca="1">+'Sensitivity Analysis'!S274*(1+'Sensitivity Analysis'!I274)-'Sensitivity Analysis'!K274*('Sensitivity Analysis'!O274+'Sensitivity Analysis'!O274/(1+'Benefits Calculations'!$C$10))-'Sensitivity Analysis'!L274*('Sensitivity Analysis'!R274+'Sensitivity Analysis'!R274/(1+'Benefits Calculations'!$C$10)+'Sensitivity Analysis'!R274/(1+'Benefits Calculations'!$C$10)^2+'Sensitivity Analysis'!R274/(1+'Benefits Calculations'!$C$10)^3)</f>
        <v>232585.00242081229</v>
      </c>
    </row>
    <row r="275" spans="5:22" x14ac:dyDescent="0.25">
      <c r="E275">
        <f t="shared" ca="1" si="52"/>
        <v>0.56196962228254133</v>
      </c>
      <c r="F275">
        <f t="shared" ca="1" si="53"/>
        <v>0.68304602112712032</v>
      </c>
      <c r="G275">
        <f t="shared" ca="1" si="54"/>
        <v>0.45194830440770495</v>
      </c>
      <c r="H275">
        <f t="shared" ca="1" si="60"/>
        <v>0.66613943613615167</v>
      </c>
      <c r="I275">
        <f t="shared" ca="1" si="61"/>
        <v>0.3444202081549016</v>
      </c>
      <c r="J275">
        <v>0.33900000000000002</v>
      </c>
      <c r="K275">
        <v>0.311</v>
      </c>
      <c r="L275">
        <f t="shared" si="62"/>
        <v>0.35000000000000003</v>
      </c>
      <c r="M275">
        <f t="shared" ca="1" si="63"/>
        <v>0.93225255562609355</v>
      </c>
      <c r="N275">
        <f t="shared" ca="1" si="55"/>
        <v>6.7747444373906451E-2</v>
      </c>
      <c r="O275">
        <f t="shared" ca="1" si="56"/>
        <v>19397.111307235653</v>
      </c>
      <c r="P275">
        <f t="shared" ca="1" si="57"/>
        <v>0.60976925409139016</v>
      </c>
      <c r="Q275">
        <f t="shared" ca="1" si="58"/>
        <v>0.39023074590860984</v>
      </c>
      <c r="R275">
        <f t="shared" ca="1" si="59"/>
        <v>28780.020372987281</v>
      </c>
      <c r="S275">
        <f ca="1">(('Benefits Calculations'!$F$12-'Benefits Calculations'!$F$6)*'Sensitivity Analysis'!E275*'Sensitivity Analysis'!J275)+(('Benefits Calculations'!$F$18-'Benefits Calculations'!$F$6)*'Sensitivity Analysis'!K275*'Sensitivity Analysis'!F275)+(('Benefits Calculations'!$F$24-'Benefits Calculations'!$F$6)*'Sensitivity Analysis'!L275*'Sensitivity Analysis'!G275)</f>
        <v>269680.00347436348</v>
      </c>
      <c r="T275">
        <f ca="1">+'Sensitivity Analysis'!S275-'Sensitivity Analysis'!K275*('Sensitivity Analysis'!O275+'Sensitivity Analysis'!O275/(1+'Benefits Calculations'!$C$10))-'Sensitivity Analysis'!L275*('Sensitivity Analysis'!R275+'Sensitivity Analysis'!R275/(1+'Benefits Calculations'!$C$10)+'Sensitivity Analysis'!R275/(1+'Benefits Calculations'!$C$10)^2+'Sensitivity Analysis'!R275/(1+'Benefits Calculations'!$C$10)^3)</f>
        <v>219525.08146398104</v>
      </c>
      <c r="U275">
        <f t="shared" ca="1" si="64"/>
        <v>362563.24640621839</v>
      </c>
      <c r="V275">
        <f ca="1">+'Sensitivity Analysis'!S275*(1+'Sensitivity Analysis'!I275)-'Sensitivity Analysis'!K275*('Sensitivity Analysis'!O275+'Sensitivity Analysis'!O275/(1+'Benefits Calculations'!$C$10))-'Sensitivity Analysis'!L275*('Sensitivity Analysis'!R275+'Sensitivity Analysis'!R275/(1+'Benefits Calculations'!$C$10)+'Sensitivity Analysis'!R275/(1+'Benefits Calculations'!$C$10)^2+'Sensitivity Analysis'!R275/(1+'Benefits Calculations'!$C$10)^3)</f>
        <v>312408.32439583592</v>
      </c>
    </row>
    <row r="276" spans="5:22" x14ac:dyDescent="0.25">
      <c r="E276">
        <f t="shared" ca="1" si="52"/>
        <v>0.34977499613758251</v>
      </c>
      <c r="F276">
        <f t="shared" ca="1" si="53"/>
        <v>0.74903832188189612</v>
      </c>
      <c r="G276">
        <f t="shared" ca="1" si="54"/>
        <v>0.23904474434423681</v>
      </c>
      <c r="H276">
        <f t="shared" ca="1" si="60"/>
        <v>0.51268662387657671</v>
      </c>
      <c r="I276">
        <f t="shared" ca="1" si="61"/>
        <v>0.3174952616057849</v>
      </c>
      <c r="J276">
        <v>0.33900000000000002</v>
      </c>
      <c r="K276">
        <v>0.311</v>
      </c>
      <c r="L276">
        <f t="shared" si="62"/>
        <v>0.35000000000000003</v>
      </c>
      <c r="M276">
        <f t="shared" ca="1" si="63"/>
        <v>0.95169026875890095</v>
      </c>
      <c r="N276">
        <f t="shared" ca="1" si="55"/>
        <v>4.8309731241099052E-2</v>
      </c>
      <c r="O276">
        <f t="shared" ca="1" si="56"/>
        <v>19186.484247728549</v>
      </c>
      <c r="P276">
        <f t="shared" ca="1" si="57"/>
        <v>0.630545885477104</v>
      </c>
      <c r="Q276">
        <f t="shared" ca="1" si="58"/>
        <v>0.369454114522896</v>
      </c>
      <c r="R276">
        <f t="shared" ca="1" si="59"/>
        <v>28427.025405744003</v>
      </c>
      <c r="S276">
        <f ca="1">(('Benefits Calculations'!$F$12-'Benefits Calculations'!$F$6)*'Sensitivity Analysis'!E276*'Sensitivity Analysis'!J276)+(('Benefits Calculations'!$F$18-'Benefits Calculations'!$F$6)*'Sensitivity Analysis'!K276*'Sensitivity Analysis'!F276)+(('Benefits Calculations'!$F$24-'Benefits Calculations'!$F$6)*'Sensitivity Analysis'!L276*'Sensitivity Analysis'!G276)</f>
        <v>192874.01297127953</v>
      </c>
      <c r="T276">
        <f ca="1">+'Sensitivity Analysis'!S276-'Sensitivity Analysis'!K276*('Sensitivity Analysis'!O276+'Sensitivity Analysis'!O276/(1+'Benefits Calculations'!$C$10))-'Sensitivity Analysis'!L276*('Sensitivity Analysis'!R276+'Sensitivity Analysis'!R276/(1+'Benefits Calculations'!$C$10)+'Sensitivity Analysis'!R276/(1+'Benefits Calculations'!$C$10)^2+'Sensitivity Analysis'!R276/(1+'Benefits Calculations'!$C$10)^3)</f>
        <v>143317.57139900053</v>
      </c>
      <c r="U276">
        <f t="shared" ca="1" si="64"/>
        <v>254110.59817655347</v>
      </c>
      <c r="V276">
        <f ca="1">+'Sensitivity Analysis'!S276*(1+'Sensitivity Analysis'!I276)-'Sensitivity Analysis'!K276*('Sensitivity Analysis'!O276+'Sensitivity Analysis'!O276/(1+'Benefits Calculations'!$C$10))-'Sensitivity Analysis'!L276*('Sensitivity Analysis'!R276+'Sensitivity Analysis'!R276/(1+'Benefits Calculations'!$C$10)+'Sensitivity Analysis'!R276/(1+'Benefits Calculations'!$C$10)^2+'Sensitivity Analysis'!R276/(1+'Benefits Calculations'!$C$10)^3)</f>
        <v>204554.15660427447</v>
      </c>
    </row>
    <row r="277" spans="5:22" x14ac:dyDescent="0.25">
      <c r="E277">
        <f t="shared" ca="1" si="52"/>
        <v>0.57724711321703981</v>
      </c>
      <c r="F277">
        <f t="shared" ca="1" si="53"/>
        <v>0.58012229635061552</v>
      </c>
      <c r="G277">
        <f t="shared" ca="1" si="54"/>
        <v>0.46218179909569457</v>
      </c>
      <c r="H277">
        <f t="shared" ca="1" si="60"/>
        <v>0.69816212269590405</v>
      </c>
      <c r="I277">
        <f t="shared" ca="1" si="61"/>
        <v>0.34963229379999317</v>
      </c>
      <c r="J277">
        <v>0.33900000000000002</v>
      </c>
      <c r="K277">
        <v>0.311</v>
      </c>
      <c r="L277">
        <f t="shared" si="62"/>
        <v>0.35000000000000003</v>
      </c>
      <c r="M277">
        <f t="shared" ca="1" si="63"/>
        <v>0.94130542052455513</v>
      </c>
      <c r="N277">
        <f t="shared" ca="1" si="55"/>
        <v>5.8694579475444875E-2</v>
      </c>
      <c r="O277">
        <f t="shared" ca="1" si="56"/>
        <v>19299.014463195919</v>
      </c>
      <c r="P277">
        <f t="shared" ca="1" si="57"/>
        <v>0.407165680403206</v>
      </c>
      <c r="Q277">
        <f t="shared" ca="1" si="58"/>
        <v>0.592834319596794</v>
      </c>
      <c r="R277">
        <f t="shared" ca="1" si="59"/>
        <v>32222.255089949533</v>
      </c>
      <c r="S277">
        <f ca="1">(('Benefits Calculations'!$F$12-'Benefits Calculations'!$F$6)*'Sensitivity Analysis'!E277*'Sensitivity Analysis'!J277)+(('Benefits Calculations'!$F$18-'Benefits Calculations'!$F$6)*'Sensitivity Analysis'!K277*'Sensitivity Analysis'!F277)+(('Benefits Calculations'!$F$24-'Benefits Calculations'!$F$6)*'Sensitivity Analysis'!L277*'Sensitivity Analysis'!G277)</f>
        <v>262138.99860231107</v>
      </c>
      <c r="T277">
        <f ca="1">+'Sensitivity Analysis'!S277-'Sensitivity Analysis'!K277*('Sensitivity Analysis'!O277+'Sensitivity Analysis'!O277/(1+'Benefits Calculations'!$C$10))-'Sensitivity Analysis'!L277*('Sensitivity Analysis'!R277+'Sensitivity Analysis'!R277/(1+'Benefits Calculations'!$C$10)+'Sensitivity Analysis'!R277/(1+'Benefits Calculations'!$C$10)^2+'Sensitivity Analysis'!R277/(1+'Benefits Calculations'!$C$10)^3)</f>
        <v>207463.91677447065</v>
      </c>
      <c r="U277">
        <f t="shared" ca="1" si="64"/>
        <v>353791.25797807029</v>
      </c>
      <c r="V277">
        <f ca="1">+'Sensitivity Analysis'!S277*(1+'Sensitivity Analysis'!I277)-'Sensitivity Analysis'!K277*('Sensitivity Analysis'!O277+'Sensitivity Analysis'!O277/(1+'Benefits Calculations'!$C$10))-'Sensitivity Analysis'!L277*('Sensitivity Analysis'!R277+'Sensitivity Analysis'!R277/(1+'Benefits Calculations'!$C$10)+'Sensitivity Analysis'!R277/(1+'Benefits Calculations'!$C$10)^2+'Sensitivity Analysis'!R277/(1+'Benefits Calculations'!$C$10)^3)</f>
        <v>299116.17615022988</v>
      </c>
    </row>
    <row r="278" spans="5:22" x14ac:dyDescent="0.25">
      <c r="E278">
        <f t="shared" ca="1" si="52"/>
        <v>0.21177438496496376</v>
      </c>
      <c r="F278">
        <f t="shared" ca="1" si="53"/>
        <v>0.40087185864185448</v>
      </c>
      <c r="G278">
        <f t="shared" ca="1" si="54"/>
        <v>0.39737848512824026</v>
      </c>
      <c r="H278">
        <f t="shared" ca="1" si="60"/>
        <v>0.19272710593113629</v>
      </c>
      <c r="I278">
        <f t="shared" ca="1" si="61"/>
        <v>0.24302267401297462</v>
      </c>
      <c r="J278">
        <v>0.33900000000000002</v>
      </c>
      <c r="K278">
        <v>0.311</v>
      </c>
      <c r="L278">
        <f t="shared" si="62"/>
        <v>0.35000000000000003</v>
      </c>
      <c r="M278">
        <f t="shared" ca="1" si="63"/>
        <v>0.94606628447150587</v>
      </c>
      <c r="N278">
        <f t="shared" ca="1" si="55"/>
        <v>5.3933715528494131E-2</v>
      </c>
      <c r="O278">
        <f t="shared" ca="1" si="56"/>
        <v>19247.425741466763</v>
      </c>
      <c r="P278">
        <f t="shared" ca="1" si="57"/>
        <v>0.55957641870939223</v>
      </c>
      <c r="Q278">
        <f t="shared" ca="1" si="58"/>
        <v>0.44042358129060777</v>
      </c>
      <c r="R278">
        <f t="shared" ca="1" si="59"/>
        <v>29632.796646127426</v>
      </c>
      <c r="S278">
        <f ca="1">(('Benefits Calculations'!$F$12-'Benefits Calculations'!$F$6)*'Sensitivity Analysis'!E278*'Sensitivity Analysis'!J278)+(('Benefits Calculations'!$F$18-'Benefits Calculations'!$F$6)*'Sensitivity Analysis'!K278*'Sensitivity Analysis'!F278)+(('Benefits Calculations'!$F$24-'Benefits Calculations'!$F$6)*'Sensitivity Analysis'!L278*'Sensitivity Analysis'!G278)</f>
        <v>188041.66794061047</v>
      </c>
      <c r="T278">
        <f ca="1">+'Sensitivity Analysis'!S278-'Sensitivity Analysis'!K278*('Sensitivity Analysis'!O278+'Sensitivity Analysis'!O278/(1+'Benefits Calculations'!$C$10))-'Sensitivity Analysis'!L278*('Sensitivity Analysis'!R278+'Sensitivity Analysis'!R278/(1+'Benefits Calculations'!$C$10)+'Sensitivity Analysis'!R278/(1+'Benefits Calculations'!$C$10)^2+'Sensitivity Analysis'!R278/(1+'Benefits Calculations'!$C$10)^3)</f>
        <v>136843.59508703498</v>
      </c>
      <c r="U278">
        <f t="shared" ca="1" si="64"/>
        <v>233740.05690939748</v>
      </c>
      <c r="V278">
        <f ca="1">+'Sensitivity Analysis'!S278*(1+'Sensitivity Analysis'!I278)-'Sensitivity Analysis'!K278*('Sensitivity Analysis'!O278+'Sensitivity Analysis'!O278/(1+'Benefits Calculations'!$C$10))-'Sensitivity Analysis'!L278*('Sensitivity Analysis'!R278+'Sensitivity Analysis'!R278/(1+'Benefits Calculations'!$C$10)+'Sensitivity Analysis'!R278/(1+'Benefits Calculations'!$C$10)^2+'Sensitivity Analysis'!R278/(1+'Benefits Calculations'!$C$10)^3)</f>
        <v>182541.98405582202</v>
      </c>
    </row>
    <row r="279" spans="5:22" x14ac:dyDescent="0.25">
      <c r="E279">
        <f t="shared" ref="E279:E342" ca="1" si="65">+_xlfn.NORM.INV(RAND(),0.5,0.17)</f>
        <v>0.44895883979032791</v>
      </c>
      <c r="F279">
        <f t="shared" ref="F279:F342" ca="1" si="66">+_xlfn.NORM.INV(RAND(),0.56,0.13)</f>
        <v>0.513869650867256</v>
      </c>
      <c r="G279">
        <f t="shared" ref="G279:G342" ca="1" si="67">+_xlfn.NORM.INV(RAND(),0.42,0.11)</f>
        <v>0.58791440454666921</v>
      </c>
      <c r="H279">
        <f t="shared" ca="1" si="60"/>
        <v>0.88478176750050774</v>
      </c>
      <c r="I279">
        <f t="shared" ca="1" si="61"/>
        <v>0.3787753844242604</v>
      </c>
      <c r="J279">
        <v>0.33900000000000002</v>
      </c>
      <c r="K279">
        <v>0.311</v>
      </c>
      <c r="L279">
        <f t="shared" si="62"/>
        <v>0.35000000000000003</v>
      </c>
      <c r="M279">
        <f t="shared" ca="1" si="63"/>
        <v>0.9465320205938702</v>
      </c>
      <c r="N279">
        <f t="shared" ref="N279:N342" ca="1" si="68">1-M279</f>
        <v>5.3467979406129795E-2</v>
      </c>
      <c r="O279">
        <f t="shared" ref="O279:O342" ca="1" si="69">(18663*M279)+(29499*N279)</f>
        <v>19242.379024844824</v>
      </c>
      <c r="P279">
        <f t="shared" ref="P279:P342" ca="1" si="70">+_xlfn.NORM.INV(RAND(), 0.5906, 0.1)</f>
        <v>0.66223687092225714</v>
      </c>
      <c r="Q279">
        <f t="shared" ref="Q279:Q342" ca="1" si="71">1-P279</f>
        <v>0.33776312907774286</v>
      </c>
      <c r="R279">
        <f t="shared" ref="R279:R342" ca="1" si="72">(22150*P279)+(39140*Q279)</f>
        <v>27888.595563030853</v>
      </c>
      <c r="S279">
        <f ca="1">(('Benefits Calculations'!$F$12-'Benefits Calculations'!$F$6)*'Sensitivity Analysis'!E279*'Sensitivity Analysis'!J279)+(('Benefits Calculations'!$F$18-'Benefits Calculations'!$F$6)*'Sensitivity Analysis'!K279*'Sensitivity Analysis'!F279)+(('Benefits Calculations'!$F$24-'Benefits Calculations'!$F$6)*'Sensitivity Analysis'!L279*'Sensitivity Analysis'!G279)</f>
        <v>281247.43727790337</v>
      </c>
      <c r="T279">
        <f ca="1">+'Sensitivity Analysis'!S279-'Sensitivity Analysis'!K279*('Sensitivity Analysis'!O279+'Sensitivity Analysis'!O279/(1+'Benefits Calculations'!$C$10))-'Sensitivity Analysis'!L279*('Sensitivity Analysis'!R279+'Sensitivity Analysis'!R279/(1+'Benefits Calculations'!$C$10)+'Sensitivity Analysis'!R279/(1+'Benefits Calculations'!$C$10)^2+'Sensitivity Analysis'!R279/(1+'Benefits Calculations'!$C$10)^3)</f>
        <v>232373.23717508861</v>
      </c>
      <c r="U279">
        <f t="shared" ca="1" si="64"/>
        <v>387777.04345117934</v>
      </c>
      <c r="V279">
        <f ca="1">+'Sensitivity Analysis'!S279*(1+'Sensitivity Analysis'!I279)-'Sensitivity Analysis'!K279*('Sensitivity Analysis'!O279+'Sensitivity Analysis'!O279/(1+'Benefits Calculations'!$C$10))-'Sensitivity Analysis'!L279*('Sensitivity Analysis'!R279+'Sensitivity Analysis'!R279/(1+'Benefits Calculations'!$C$10)+'Sensitivity Analysis'!R279/(1+'Benefits Calculations'!$C$10)^2+'Sensitivity Analysis'!R279/(1+'Benefits Calculations'!$C$10)^3)</f>
        <v>338902.84334836458</v>
      </c>
    </row>
    <row r="280" spans="5:22" x14ac:dyDescent="0.25">
      <c r="E280">
        <f t="shared" ca="1" si="65"/>
        <v>0.39195171468585921</v>
      </c>
      <c r="F280">
        <f t="shared" ca="1" si="66"/>
        <v>0.40633123887056583</v>
      </c>
      <c r="G280">
        <f t="shared" ca="1" si="67"/>
        <v>0.38236140308603628</v>
      </c>
      <c r="H280">
        <f t="shared" ca="1" si="60"/>
        <v>0.83797359309571395</v>
      </c>
      <c r="I280">
        <f t="shared" ca="1" si="61"/>
        <v>0.37111350389076531</v>
      </c>
      <c r="J280">
        <v>0.33900000000000002</v>
      </c>
      <c r="K280">
        <v>0.311</v>
      </c>
      <c r="L280">
        <f t="shared" si="62"/>
        <v>0.35000000000000003</v>
      </c>
      <c r="M280">
        <f t="shared" ca="1" si="63"/>
        <v>0.95441025036793015</v>
      </c>
      <c r="N280">
        <f t="shared" ca="1" si="68"/>
        <v>4.5589749632069854E-2</v>
      </c>
      <c r="O280">
        <f t="shared" ca="1" si="69"/>
        <v>19157.01052701311</v>
      </c>
      <c r="P280">
        <f t="shared" ca="1" si="70"/>
        <v>0.56213683224729805</v>
      </c>
      <c r="Q280">
        <f t="shared" ca="1" si="71"/>
        <v>0.43786316775270195</v>
      </c>
      <c r="R280">
        <f t="shared" ca="1" si="72"/>
        <v>29589.295220118405</v>
      </c>
      <c r="S280">
        <f ca="1">(('Benefits Calculations'!$F$12-'Benefits Calculations'!$F$6)*'Sensitivity Analysis'!E280*'Sensitivity Analysis'!J280)+(('Benefits Calculations'!$F$18-'Benefits Calculations'!$F$6)*'Sensitivity Analysis'!K280*'Sensitivity Analysis'!F280)+(('Benefits Calculations'!$F$24-'Benefits Calculations'!$F$6)*'Sensitivity Analysis'!L280*'Sensitivity Analysis'!G280)</f>
        <v>200456.82021895499</v>
      </c>
      <c r="T280">
        <f ca="1">+'Sensitivity Analysis'!S280-'Sensitivity Analysis'!K280*('Sensitivity Analysis'!O280+'Sensitivity Analysis'!O280/(1+'Benefits Calculations'!$C$10))-'Sensitivity Analysis'!L280*('Sensitivity Analysis'!R280+'Sensitivity Analysis'!R280/(1+'Benefits Calculations'!$C$10)+'Sensitivity Analysis'!R280/(1+'Benefits Calculations'!$C$10)^2+'Sensitivity Analysis'!R280/(1+'Benefits Calculations'!$C$10)^3)</f>
        <v>149371.91656070168</v>
      </c>
      <c r="U280">
        <f t="shared" ca="1" si="64"/>
        <v>274849.05314921262</v>
      </c>
      <c r="V280">
        <f ca="1">+'Sensitivity Analysis'!S280*(1+'Sensitivity Analysis'!I280)-'Sensitivity Analysis'!K280*('Sensitivity Analysis'!O280+'Sensitivity Analysis'!O280/(1+'Benefits Calculations'!$C$10))-'Sensitivity Analysis'!L280*('Sensitivity Analysis'!R280+'Sensitivity Analysis'!R280/(1+'Benefits Calculations'!$C$10)+'Sensitivity Analysis'!R280/(1+'Benefits Calculations'!$C$10)^2+'Sensitivity Analysis'!R280/(1+'Benefits Calculations'!$C$10)^3)</f>
        <v>223764.1494909593</v>
      </c>
    </row>
    <row r="281" spans="5:22" x14ac:dyDescent="0.25">
      <c r="E281">
        <f t="shared" ca="1" si="65"/>
        <v>0.62355150672841708</v>
      </c>
      <c r="F281">
        <f t="shared" ca="1" si="66"/>
        <v>0.61349012062793917</v>
      </c>
      <c r="G281">
        <f t="shared" ca="1" si="67"/>
        <v>0.47335814394104569</v>
      </c>
      <c r="H281">
        <f t="shared" ca="1" si="60"/>
        <v>0.6474299469774164</v>
      </c>
      <c r="I281">
        <f t="shared" ca="1" si="61"/>
        <v>0.34131689582136848</v>
      </c>
      <c r="J281">
        <v>0.33900000000000002</v>
      </c>
      <c r="K281">
        <v>0.311</v>
      </c>
      <c r="L281">
        <f t="shared" si="62"/>
        <v>0.35000000000000003</v>
      </c>
      <c r="M281">
        <f t="shared" ca="1" si="63"/>
        <v>0.93634273074686436</v>
      </c>
      <c r="N281">
        <f t="shared" ca="1" si="68"/>
        <v>6.365726925313564E-2</v>
      </c>
      <c r="O281">
        <f t="shared" ca="1" si="69"/>
        <v>19352.79016962698</v>
      </c>
      <c r="P281">
        <f t="shared" ca="1" si="70"/>
        <v>0.76581122568719351</v>
      </c>
      <c r="Q281">
        <f t="shared" ca="1" si="71"/>
        <v>0.23418877431280649</v>
      </c>
      <c r="R281">
        <f t="shared" ca="1" si="72"/>
        <v>26128.867275574579</v>
      </c>
      <c r="S281">
        <f ca="1">(('Benefits Calculations'!$F$12-'Benefits Calculations'!$F$6)*'Sensitivity Analysis'!E281*'Sensitivity Analysis'!J281)+(('Benefits Calculations'!$F$18-'Benefits Calculations'!$F$6)*'Sensitivity Analysis'!K281*'Sensitivity Analysis'!F281)+(('Benefits Calculations'!$F$24-'Benefits Calculations'!$F$6)*'Sensitivity Analysis'!L281*'Sensitivity Analysis'!G281)</f>
        <v>273685.3868998125</v>
      </c>
      <c r="T281">
        <f ca="1">+'Sensitivity Analysis'!S281-'Sensitivity Analysis'!K281*('Sensitivity Analysis'!O281+'Sensitivity Analysis'!O281/(1+'Benefits Calculations'!$C$10))-'Sensitivity Analysis'!L281*('Sensitivity Analysis'!R281+'Sensitivity Analysis'!R281/(1+'Benefits Calculations'!$C$10)+'Sensitivity Analysis'!R281/(1+'Benefits Calculations'!$C$10)^2+'Sensitivity Analysis'!R281/(1+'Benefits Calculations'!$C$10)^3)</f>
        <v>227085.11909570231</v>
      </c>
      <c r="U281">
        <f t="shared" ca="1" si="64"/>
        <v>367098.83358812676</v>
      </c>
      <c r="V281">
        <f ca="1">+'Sensitivity Analysis'!S281*(1+'Sensitivity Analysis'!I281)-'Sensitivity Analysis'!K281*('Sensitivity Analysis'!O281+'Sensitivity Analysis'!O281/(1+'Benefits Calculations'!$C$10))-'Sensitivity Analysis'!L281*('Sensitivity Analysis'!R281+'Sensitivity Analysis'!R281/(1+'Benefits Calculations'!$C$10)+'Sensitivity Analysis'!R281/(1+'Benefits Calculations'!$C$10)^2+'Sensitivity Analysis'!R281/(1+'Benefits Calculations'!$C$10)^3)</f>
        <v>320498.56578401657</v>
      </c>
    </row>
    <row r="282" spans="5:22" x14ac:dyDescent="0.25">
      <c r="E282">
        <f t="shared" ca="1" si="65"/>
        <v>0.32627292835135308</v>
      </c>
      <c r="F282">
        <f t="shared" ca="1" si="66"/>
        <v>0.58476145238760113</v>
      </c>
      <c r="G282">
        <f t="shared" ca="1" si="67"/>
        <v>0.10391138319770188</v>
      </c>
      <c r="H282">
        <f t="shared" ca="1" si="60"/>
        <v>0.49708599109356799</v>
      </c>
      <c r="I282">
        <f t="shared" ca="1" si="61"/>
        <v>0.31454389994480864</v>
      </c>
      <c r="J282">
        <v>0.33900000000000002</v>
      </c>
      <c r="K282">
        <v>0.311</v>
      </c>
      <c r="L282">
        <f t="shared" si="62"/>
        <v>0.35000000000000003</v>
      </c>
      <c r="M282">
        <f t="shared" ca="1" si="63"/>
        <v>0.94219016748542217</v>
      </c>
      <c r="N282">
        <f t="shared" ca="1" si="68"/>
        <v>5.780983251457783E-2</v>
      </c>
      <c r="O282">
        <f t="shared" ca="1" si="69"/>
        <v>19289.427345127966</v>
      </c>
      <c r="P282">
        <f t="shared" ca="1" si="70"/>
        <v>0.81281520023707565</v>
      </c>
      <c r="Q282">
        <f t="shared" ca="1" si="71"/>
        <v>0.18718479976292435</v>
      </c>
      <c r="R282">
        <f t="shared" ca="1" si="72"/>
        <v>25330.269747972085</v>
      </c>
      <c r="S282">
        <f ca="1">(('Benefits Calculations'!$F$12-'Benefits Calculations'!$F$6)*'Sensitivity Analysis'!E282*'Sensitivity Analysis'!J282)+(('Benefits Calculations'!$F$18-'Benefits Calculations'!$F$6)*'Sensitivity Analysis'!K282*'Sensitivity Analysis'!F282)+(('Benefits Calculations'!$F$24-'Benefits Calculations'!$F$6)*'Sensitivity Analysis'!L282*'Sensitivity Analysis'!G282)</f>
        <v>130060.68219548452</v>
      </c>
      <c r="T282">
        <f ca="1">+'Sensitivity Analysis'!S282-'Sensitivity Analysis'!K282*('Sensitivity Analysis'!O282+'Sensitivity Analysis'!O282/(1+'Benefits Calculations'!$C$10))-'Sensitivity Analysis'!L282*('Sensitivity Analysis'!R282+'Sensitivity Analysis'!R282/(1+'Benefits Calculations'!$C$10)+'Sensitivity Analysis'!R282/(1+'Benefits Calculations'!$C$10)^2+'Sensitivity Analysis'!R282/(1+'Benefits Calculations'!$C$10)^3)</f>
        <v>84561.751950033329</v>
      </c>
      <c r="U282">
        <f t="shared" ca="1" si="64"/>
        <v>170970.47640273458</v>
      </c>
      <c r="V282">
        <f ca="1">+'Sensitivity Analysis'!S282*(1+'Sensitivity Analysis'!I282)-'Sensitivity Analysis'!K282*('Sensitivity Analysis'!O282+'Sensitivity Analysis'!O282/(1+'Benefits Calculations'!$C$10))-'Sensitivity Analysis'!L282*('Sensitivity Analysis'!R282+'Sensitivity Analysis'!R282/(1+'Benefits Calculations'!$C$10)+'Sensitivity Analysis'!R282/(1+'Benefits Calculations'!$C$10)^2+'Sensitivity Analysis'!R282/(1+'Benefits Calculations'!$C$10)^3)</f>
        <v>125471.54615728339</v>
      </c>
    </row>
    <row r="283" spans="5:22" x14ac:dyDescent="0.25">
      <c r="E283">
        <f t="shared" ca="1" si="65"/>
        <v>0.22025525919235578</v>
      </c>
      <c r="F283">
        <f t="shared" ca="1" si="66"/>
        <v>0.65449179771978661</v>
      </c>
      <c r="G283">
        <f t="shared" ca="1" si="67"/>
        <v>0.39969533688084308</v>
      </c>
      <c r="H283">
        <f t="shared" ca="1" si="60"/>
        <v>0.79373540127966546</v>
      </c>
      <c r="I283">
        <f t="shared" ca="1" si="61"/>
        <v>0.36451456349768763</v>
      </c>
      <c r="J283">
        <v>0.33900000000000002</v>
      </c>
      <c r="K283">
        <v>0.311</v>
      </c>
      <c r="L283">
        <f t="shared" si="62"/>
        <v>0.35000000000000003</v>
      </c>
      <c r="M283">
        <f t="shared" ca="1" si="63"/>
        <v>0.93065416878140794</v>
      </c>
      <c r="N283">
        <f t="shared" ca="1" si="68"/>
        <v>6.9345831218592058E-2</v>
      </c>
      <c r="O283">
        <f t="shared" ca="1" si="69"/>
        <v>19414.431427084663</v>
      </c>
      <c r="P283">
        <f t="shared" ca="1" si="70"/>
        <v>0.5559894940613832</v>
      </c>
      <c r="Q283">
        <f t="shared" ca="1" si="71"/>
        <v>0.4440105059386168</v>
      </c>
      <c r="R283">
        <f t="shared" ca="1" si="72"/>
        <v>29693.738495897102</v>
      </c>
      <c r="S283">
        <f ca="1">(('Benefits Calculations'!$F$12-'Benefits Calculations'!$F$6)*'Sensitivity Analysis'!E283*'Sensitivity Analysis'!J283)+(('Benefits Calculations'!$F$18-'Benefits Calculations'!$F$6)*'Sensitivity Analysis'!K283*'Sensitivity Analysis'!F283)+(('Benefits Calculations'!$F$24-'Benefits Calculations'!$F$6)*'Sensitivity Analysis'!L283*'Sensitivity Analysis'!G283)</f>
        <v>219255.76693750502</v>
      </c>
      <c r="T283">
        <f ca="1">+'Sensitivity Analysis'!S283-'Sensitivity Analysis'!K283*('Sensitivity Analysis'!O283+'Sensitivity Analysis'!O283/(1+'Benefits Calculations'!$C$10))-'Sensitivity Analysis'!L283*('Sensitivity Analysis'!R283+'Sensitivity Analysis'!R283/(1+'Benefits Calculations'!$C$10)+'Sensitivity Analysis'!R283/(1+'Benefits Calculations'!$C$10)^2+'Sensitivity Analysis'!R283/(1+'Benefits Calculations'!$C$10)^3)</f>
        <v>167874.48535452245</v>
      </c>
      <c r="U283">
        <f t="shared" ca="1" si="64"/>
        <v>299177.68711708038</v>
      </c>
      <c r="V283">
        <f ca="1">+'Sensitivity Analysis'!S283*(1+'Sensitivity Analysis'!I283)-'Sensitivity Analysis'!K283*('Sensitivity Analysis'!O283+'Sensitivity Analysis'!O283/(1+'Benefits Calculations'!$C$10))-'Sensitivity Analysis'!L283*('Sensitivity Analysis'!R283+'Sensitivity Analysis'!R283/(1+'Benefits Calculations'!$C$10)+'Sensitivity Analysis'!R283/(1+'Benefits Calculations'!$C$10)^2+'Sensitivity Analysis'!R283/(1+'Benefits Calculations'!$C$10)^3)</f>
        <v>247796.40553409778</v>
      </c>
    </row>
    <row r="284" spans="5:22" x14ac:dyDescent="0.25">
      <c r="E284">
        <f t="shared" ca="1" si="65"/>
        <v>0.3635631557548491</v>
      </c>
      <c r="F284">
        <f t="shared" ca="1" si="66"/>
        <v>0.46937336353584164</v>
      </c>
      <c r="G284">
        <f t="shared" ca="1" si="67"/>
        <v>0.28387531070962191</v>
      </c>
      <c r="H284">
        <f t="shared" ca="1" si="60"/>
        <v>0.2776402299006121</v>
      </c>
      <c r="I284">
        <f t="shared" ca="1" si="61"/>
        <v>0.26665608923045536</v>
      </c>
      <c r="J284">
        <v>0.33900000000000002</v>
      </c>
      <c r="K284">
        <v>0.311</v>
      </c>
      <c r="L284">
        <f t="shared" si="62"/>
        <v>0.35000000000000003</v>
      </c>
      <c r="M284">
        <f t="shared" ca="1" si="63"/>
        <v>0.92345047727401541</v>
      </c>
      <c r="N284">
        <f t="shared" ca="1" si="68"/>
        <v>7.6549522725984587E-2</v>
      </c>
      <c r="O284">
        <f t="shared" ca="1" si="69"/>
        <v>19492.490628258769</v>
      </c>
      <c r="P284">
        <f t="shared" ca="1" si="70"/>
        <v>0.41354427844265218</v>
      </c>
      <c r="Q284">
        <f t="shared" ca="1" si="71"/>
        <v>0.58645572155734782</v>
      </c>
      <c r="R284">
        <f t="shared" ca="1" si="72"/>
        <v>32113.882709259342</v>
      </c>
      <c r="S284">
        <f ca="1">(('Benefits Calculations'!$F$12-'Benefits Calculations'!$F$6)*'Sensitivity Analysis'!E284*'Sensitivity Analysis'!J284)+(('Benefits Calculations'!$F$18-'Benefits Calculations'!$F$6)*'Sensitivity Analysis'!K284*'Sensitivity Analysis'!F284)+(('Benefits Calculations'!$F$24-'Benefits Calculations'!$F$6)*'Sensitivity Analysis'!L284*'Sensitivity Analysis'!G284)</f>
        <v>175081.32259361321</v>
      </c>
      <c r="T284">
        <f ca="1">+'Sensitivity Analysis'!S284-'Sensitivity Analysis'!K284*('Sensitivity Analysis'!O284+'Sensitivity Analysis'!O284/(1+'Benefits Calculations'!$C$10))-'Sensitivity Analysis'!L284*('Sensitivity Analysis'!R284+'Sensitivity Analysis'!R284/(1+'Benefits Calculations'!$C$10)+'Sensitivity Analysis'!R284/(1+'Benefits Calculations'!$C$10)^2+'Sensitivity Analysis'!R284/(1+'Benefits Calculations'!$C$10)^3)</f>
        <v>120432.1307197225</v>
      </c>
      <c r="U284">
        <f t="shared" ca="1" si="64"/>
        <v>221767.82337372185</v>
      </c>
      <c r="V284">
        <f ca="1">+'Sensitivity Analysis'!S284*(1+'Sensitivity Analysis'!I284)-'Sensitivity Analysis'!K284*('Sensitivity Analysis'!O284+'Sensitivity Analysis'!O284/(1+'Benefits Calculations'!$C$10))-'Sensitivity Analysis'!L284*('Sensitivity Analysis'!R284+'Sensitivity Analysis'!R284/(1+'Benefits Calculations'!$C$10)+'Sensitivity Analysis'!R284/(1+'Benefits Calculations'!$C$10)^2+'Sensitivity Analysis'!R284/(1+'Benefits Calculations'!$C$10)^3)</f>
        <v>167118.63149983116</v>
      </c>
    </row>
    <row r="285" spans="5:22" x14ac:dyDescent="0.25">
      <c r="E285">
        <f t="shared" ca="1" si="65"/>
        <v>0.40367747417444438</v>
      </c>
      <c r="F285">
        <f t="shared" ca="1" si="66"/>
        <v>0.62957645997719869</v>
      </c>
      <c r="G285">
        <f t="shared" ca="1" si="67"/>
        <v>0.46103762135266835</v>
      </c>
      <c r="H285">
        <f t="shared" ca="1" si="60"/>
        <v>1.3155289651895385E-2</v>
      </c>
      <c r="I285">
        <f t="shared" ca="1" si="61"/>
        <v>0.15583502164083463</v>
      </c>
      <c r="J285">
        <v>0.33900000000000002</v>
      </c>
      <c r="K285">
        <v>0.311</v>
      </c>
      <c r="L285">
        <f t="shared" si="62"/>
        <v>0.35000000000000003</v>
      </c>
      <c r="M285">
        <f t="shared" ca="1" si="63"/>
        <v>0.93199297292286432</v>
      </c>
      <c r="N285">
        <f t="shared" ca="1" si="68"/>
        <v>6.8007027077135684E-2</v>
      </c>
      <c r="O285">
        <f t="shared" ca="1" si="69"/>
        <v>19399.924145407844</v>
      </c>
      <c r="P285">
        <f t="shared" ca="1" si="70"/>
        <v>0.66495667744683906</v>
      </c>
      <c r="Q285">
        <f t="shared" ca="1" si="71"/>
        <v>0.33504332255316094</v>
      </c>
      <c r="R285">
        <f t="shared" ca="1" si="72"/>
        <v>27842.386050178204</v>
      </c>
      <c r="S285">
        <f ca="1">(('Benefits Calculations'!$F$12-'Benefits Calculations'!$F$6)*'Sensitivity Analysis'!E285*'Sensitivity Analysis'!J285)+(('Benefits Calculations'!$F$18-'Benefits Calculations'!$F$6)*'Sensitivity Analysis'!K285*'Sensitivity Analysis'!F285)+(('Benefits Calculations'!$F$24-'Benefits Calculations'!$F$6)*'Sensitivity Analysis'!L285*'Sensitivity Analysis'!G285)</f>
        <v>251808.86643831315</v>
      </c>
      <c r="T285">
        <f ca="1">+'Sensitivity Analysis'!S285-'Sensitivity Analysis'!K285*('Sensitivity Analysis'!O285+'Sensitivity Analysis'!O285/(1+'Benefits Calculations'!$C$10))-'Sensitivity Analysis'!L285*('Sensitivity Analysis'!R285+'Sensitivity Analysis'!R285/(1+'Benefits Calculations'!$C$10)+'Sensitivity Analysis'!R285/(1+'Benefits Calculations'!$C$10)^2+'Sensitivity Analysis'!R285/(1+'Benefits Calculations'!$C$10)^3)</f>
        <v>202899.81528560619</v>
      </c>
      <c r="U285">
        <f t="shared" ca="1" si="64"/>
        <v>291049.50658908172</v>
      </c>
      <c r="V285">
        <f ca="1">+'Sensitivity Analysis'!S285*(1+'Sensitivity Analysis'!I285)-'Sensitivity Analysis'!K285*('Sensitivity Analysis'!O285+'Sensitivity Analysis'!O285/(1+'Benefits Calculations'!$C$10))-'Sensitivity Analysis'!L285*('Sensitivity Analysis'!R285+'Sensitivity Analysis'!R285/(1+'Benefits Calculations'!$C$10)+'Sensitivity Analysis'!R285/(1+'Benefits Calculations'!$C$10)^2+'Sensitivity Analysis'!R285/(1+'Benefits Calculations'!$C$10)^3)</f>
        <v>242140.45543637479</v>
      </c>
    </row>
    <row r="286" spans="5:22" x14ac:dyDescent="0.25">
      <c r="E286">
        <f t="shared" ca="1" si="65"/>
        <v>0.52622922981738041</v>
      </c>
      <c r="F286">
        <f t="shared" ca="1" si="66"/>
        <v>0.45429461627480516</v>
      </c>
      <c r="G286">
        <f t="shared" ca="1" si="67"/>
        <v>0.50016046662041758</v>
      </c>
      <c r="H286">
        <f t="shared" ca="1" si="60"/>
        <v>0.86616983142431525</v>
      </c>
      <c r="I286">
        <f t="shared" ca="1" si="61"/>
        <v>0.37557033663765443</v>
      </c>
      <c r="J286">
        <v>0.33900000000000002</v>
      </c>
      <c r="K286">
        <v>0.311</v>
      </c>
      <c r="L286">
        <f t="shared" si="62"/>
        <v>0.35000000000000003</v>
      </c>
      <c r="M286">
        <f t="shared" ca="1" si="63"/>
        <v>0.96226248988782381</v>
      </c>
      <c r="N286">
        <f t="shared" ca="1" si="68"/>
        <v>3.7737510112176187E-2</v>
      </c>
      <c r="O286">
        <f t="shared" ca="1" si="69"/>
        <v>19071.923659575539</v>
      </c>
      <c r="P286">
        <f t="shared" ca="1" si="70"/>
        <v>0.60156247094368265</v>
      </c>
      <c r="Q286">
        <f t="shared" ca="1" si="71"/>
        <v>0.39843752905631735</v>
      </c>
      <c r="R286">
        <f t="shared" ca="1" si="72"/>
        <v>28919.453618666834</v>
      </c>
      <c r="S286">
        <f ca="1">(('Benefits Calculations'!$F$12-'Benefits Calculations'!$F$6)*'Sensitivity Analysis'!E286*'Sensitivity Analysis'!J286)+(('Benefits Calculations'!$F$18-'Benefits Calculations'!$F$6)*'Sensitivity Analysis'!K286*'Sensitivity Analysis'!F286)+(('Benefits Calculations'!$F$24-'Benefits Calculations'!$F$6)*'Sensitivity Analysis'!L286*'Sensitivity Analysis'!G286)</f>
        <v>254390.5423604291</v>
      </c>
      <c r="T286">
        <f ca="1">+'Sensitivity Analysis'!S286-'Sensitivity Analysis'!K286*('Sensitivity Analysis'!O286+'Sensitivity Analysis'!O286/(1+'Benefits Calculations'!$C$10))-'Sensitivity Analysis'!L286*('Sensitivity Analysis'!R286+'Sensitivity Analysis'!R286/(1+'Benefits Calculations'!$C$10)+'Sensitivity Analysis'!R286/(1+'Benefits Calculations'!$C$10)^2+'Sensitivity Analysis'!R286/(1+'Benefits Calculations'!$C$10)^3)</f>
        <v>204248.94099414849</v>
      </c>
      <c r="U286">
        <f t="shared" ca="1" si="64"/>
        <v>349932.08399217093</v>
      </c>
      <c r="V286">
        <f ca="1">+'Sensitivity Analysis'!S286*(1+'Sensitivity Analysis'!I286)-'Sensitivity Analysis'!K286*('Sensitivity Analysis'!O286+'Sensitivity Analysis'!O286/(1+'Benefits Calculations'!$C$10))-'Sensitivity Analysis'!L286*('Sensitivity Analysis'!R286+'Sensitivity Analysis'!R286/(1+'Benefits Calculations'!$C$10)+'Sensitivity Analysis'!R286/(1+'Benefits Calculations'!$C$10)^2+'Sensitivity Analysis'!R286/(1+'Benefits Calculations'!$C$10)^3)</f>
        <v>299790.48262589035</v>
      </c>
    </row>
    <row r="287" spans="5:22" x14ac:dyDescent="0.25">
      <c r="E287">
        <f t="shared" ca="1" si="65"/>
        <v>0.54032006853569692</v>
      </c>
      <c r="F287">
        <f t="shared" ca="1" si="66"/>
        <v>0.5304817769813388</v>
      </c>
      <c r="G287">
        <f t="shared" ca="1" si="67"/>
        <v>0.27233586919577629</v>
      </c>
      <c r="H287">
        <f t="shared" ca="1" si="60"/>
        <v>0.58913724145501278</v>
      </c>
      <c r="I287">
        <f t="shared" ca="1" si="61"/>
        <v>0.33134896201861797</v>
      </c>
      <c r="J287">
        <v>0.33900000000000002</v>
      </c>
      <c r="K287">
        <v>0.311</v>
      </c>
      <c r="L287">
        <f t="shared" si="62"/>
        <v>0.35000000000000003</v>
      </c>
      <c r="M287">
        <f t="shared" ca="1" si="63"/>
        <v>0.95615047881512949</v>
      </c>
      <c r="N287">
        <f t="shared" ca="1" si="68"/>
        <v>4.384952118487051E-2</v>
      </c>
      <c r="O287">
        <f t="shared" ca="1" si="69"/>
        <v>19138.153411559255</v>
      </c>
      <c r="P287">
        <f t="shared" ca="1" si="70"/>
        <v>0.56314272369169249</v>
      </c>
      <c r="Q287">
        <f t="shared" ca="1" si="71"/>
        <v>0.43685727630830751</v>
      </c>
      <c r="R287">
        <f t="shared" ca="1" si="72"/>
        <v>29572.205124478143</v>
      </c>
      <c r="S287">
        <f ca="1">(('Benefits Calculations'!$F$12-'Benefits Calculations'!$F$6)*'Sensitivity Analysis'!E287*'Sensitivity Analysis'!J287)+(('Benefits Calculations'!$F$18-'Benefits Calculations'!$F$6)*'Sensitivity Analysis'!K287*'Sensitivity Analysis'!F287)+(('Benefits Calculations'!$F$24-'Benefits Calculations'!$F$6)*'Sensitivity Analysis'!L287*'Sensitivity Analysis'!G287)</f>
        <v>194775.45854066146</v>
      </c>
      <c r="T287">
        <f ca="1">+'Sensitivity Analysis'!S287-'Sensitivity Analysis'!K287*('Sensitivity Analysis'!O287+'Sensitivity Analysis'!O287/(1+'Benefits Calculations'!$C$10))-'Sensitivity Analysis'!L287*('Sensitivity Analysis'!R287+'Sensitivity Analysis'!R287/(1+'Benefits Calculations'!$C$10)+'Sensitivity Analysis'!R287/(1+'Benefits Calculations'!$C$10)^2+'Sensitivity Analysis'!R287/(1+'Benefits Calculations'!$C$10)^3)</f>
        <v>143724.82530852576</v>
      </c>
      <c r="U287">
        <f t="shared" ca="1" si="64"/>
        <v>259314.10455480998</v>
      </c>
      <c r="V287">
        <f ca="1">+'Sensitivity Analysis'!S287*(1+'Sensitivity Analysis'!I287)-'Sensitivity Analysis'!K287*('Sensitivity Analysis'!O287+'Sensitivity Analysis'!O287/(1+'Benefits Calculations'!$C$10))-'Sensitivity Analysis'!L287*('Sensitivity Analysis'!R287+'Sensitivity Analysis'!R287/(1+'Benefits Calculations'!$C$10)+'Sensitivity Analysis'!R287/(1+'Benefits Calculations'!$C$10)^2+'Sensitivity Analysis'!R287/(1+'Benefits Calculations'!$C$10)^3)</f>
        <v>208263.47132267428</v>
      </c>
    </row>
    <row r="288" spans="5:22" x14ac:dyDescent="0.25">
      <c r="E288">
        <f t="shared" ca="1" si="65"/>
        <v>0.70420542751240589</v>
      </c>
      <c r="F288">
        <f t="shared" ca="1" si="66"/>
        <v>0.51402134890219919</v>
      </c>
      <c r="G288">
        <f t="shared" ca="1" si="67"/>
        <v>0.45809107279332201</v>
      </c>
      <c r="H288">
        <f t="shared" ca="1" si="60"/>
        <v>0.38863207645051667</v>
      </c>
      <c r="I288">
        <f t="shared" ca="1" si="61"/>
        <v>0.29259589292539689</v>
      </c>
      <c r="J288">
        <v>0.33900000000000002</v>
      </c>
      <c r="K288">
        <v>0.311</v>
      </c>
      <c r="L288">
        <f t="shared" si="62"/>
        <v>0.35000000000000003</v>
      </c>
      <c r="M288">
        <f t="shared" ca="1" si="63"/>
        <v>0.94673655983860161</v>
      </c>
      <c r="N288">
        <f t="shared" ca="1" si="68"/>
        <v>5.326344016139839E-2</v>
      </c>
      <c r="O288">
        <f t="shared" ca="1" si="69"/>
        <v>19240.162637588914</v>
      </c>
      <c r="P288">
        <f t="shared" ca="1" si="70"/>
        <v>0.65857888775824036</v>
      </c>
      <c r="Q288">
        <f t="shared" ca="1" si="71"/>
        <v>0.34142111224175964</v>
      </c>
      <c r="R288">
        <f t="shared" ca="1" si="72"/>
        <v>27950.744696987495</v>
      </c>
      <c r="S288">
        <f ca="1">(('Benefits Calculations'!$F$12-'Benefits Calculations'!$F$6)*'Sensitivity Analysis'!E288*'Sensitivity Analysis'!J288)+(('Benefits Calculations'!$F$18-'Benefits Calculations'!$F$6)*'Sensitivity Analysis'!K288*'Sensitivity Analysis'!F288)+(('Benefits Calculations'!$F$24-'Benefits Calculations'!$F$6)*'Sensitivity Analysis'!L288*'Sensitivity Analysis'!G288)</f>
        <v>264676.16908122797</v>
      </c>
      <c r="T288">
        <f ca="1">+'Sensitivity Analysis'!S288-'Sensitivity Analysis'!K288*('Sensitivity Analysis'!O288+'Sensitivity Analysis'!O288/(1+'Benefits Calculations'!$C$10))-'Sensitivity Analysis'!L288*('Sensitivity Analysis'!R288+'Sensitivity Analysis'!R288/(1+'Benefits Calculations'!$C$10)+'Sensitivity Analysis'!R288/(1+'Benefits Calculations'!$C$10)^2+'Sensitivity Analysis'!R288/(1+'Benefits Calculations'!$C$10)^3)</f>
        <v>215720.63030565158</v>
      </c>
      <c r="U288">
        <f t="shared" ca="1" si="64"/>
        <v>342119.32910962321</v>
      </c>
      <c r="V288">
        <f ca="1">+'Sensitivity Analysis'!S288*(1+'Sensitivity Analysis'!I288)-'Sensitivity Analysis'!K288*('Sensitivity Analysis'!O288+'Sensitivity Analysis'!O288/(1+'Benefits Calculations'!$C$10))-'Sensitivity Analysis'!L288*('Sensitivity Analysis'!R288+'Sensitivity Analysis'!R288/(1+'Benefits Calculations'!$C$10)+'Sensitivity Analysis'!R288/(1+'Benefits Calculations'!$C$10)^2+'Sensitivity Analysis'!R288/(1+'Benefits Calculations'!$C$10)^3)</f>
        <v>293163.79033404682</v>
      </c>
    </row>
    <row r="289" spans="5:22" x14ac:dyDescent="0.25">
      <c r="E289">
        <f t="shared" ca="1" si="65"/>
        <v>0.4650115450516269</v>
      </c>
      <c r="F289">
        <f t="shared" ca="1" si="66"/>
        <v>0.46494198077487331</v>
      </c>
      <c r="G289">
        <f t="shared" ca="1" si="67"/>
        <v>0.26228405757702022</v>
      </c>
      <c r="H289">
        <f t="shared" ca="1" si="60"/>
        <v>0.16044978381044661</v>
      </c>
      <c r="I289">
        <f t="shared" ca="1" si="61"/>
        <v>0.2326870842993719</v>
      </c>
      <c r="J289">
        <v>0.33900000000000002</v>
      </c>
      <c r="K289">
        <v>0.311</v>
      </c>
      <c r="L289">
        <f t="shared" si="62"/>
        <v>0.35000000000000003</v>
      </c>
      <c r="M289">
        <f t="shared" ca="1" si="63"/>
        <v>0.95787750786451642</v>
      </c>
      <c r="N289">
        <f t="shared" ca="1" si="68"/>
        <v>4.212249213548358E-2</v>
      </c>
      <c r="O289">
        <f t="shared" ca="1" si="69"/>
        <v>19119.439324780102</v>
      </c>
      <c r="P289">
        <f t="shared" ca="1" si="70"/>
        <v>0.68677480101483113</v>
      </c>
      <c r="Q289">
        <f t="shared" ca="1" si="71"/>
        <v>0.31322519898516887</v>
      </c>
      <c r="R289">
        <f t="shared" ca="1" si="72"/>
        <v>27471.69613075802</v>
      </c>
      <c r="S289">
        <f ca="1">(('Benefits Calculations'!$F$12-'Benefits Calculations'!$F$6)*'Sensitivity Analysis'!E289*'Sensitivity Analysis'!J289)+(('Benefits Calculations'!$F$18-'Benefits Calculations'!$F$6)*'Sensitivity Analysis'!K289*'Sensitivity Analysis'!F289)+(('Benefits Calculations'!$F$24-'Benefits Calculations'!$F$6)*'Sensitivity Analysis'!L289*'Sensitivity Analysis'!G289)</f>
        <v>177165.63344510057</v>
      </c>
      <c r="T289">
        <f ca="1">+'Sensitivity Analysis'!S289-'Sensitivity Analysis'!K289*('Sensitivity Analysis'!O289+'Sensitivity Analysis'!O289/(1+'Benefits Calculations'!$C$10))-'Sensitivity Analysis'!L289*('Sensitivity Analysis'!R289+'Sensitivity Analysis'!R289/(1+'Benefits Calculations'!$C$10)+'Sensitivity Analysis'!R289/(1+'Benefits Calculations'!$C$10)^2+'Sensitivity Analysis'!R289/(1+'Benefits Calculations'!$C$10)^3)</f>
        <v>128921.3239948524</v>
      </c>
      <c r="U289">
        <f t="shared" ca="1" si="64"/>
        <v>218389.78812949228</v>
      </c>
      <c r="V289">
        <f ca="1">+'Sensitivity Analysis'!S289*(1+'Sensitivity Analysis'!I289)-'Sensitivity Analysis'!K289*('Sensitivity Analysis'!O289+'Sensitivity Analysis'!O289/(1+'Benefits Calculations'!$C$10))-'Sensitivity Analysis'!L289*('Sensitivity Analysis'!R289+'Sensitivity Analysis'!R289/(1+'Benefits Calculations'!$C$10)+'Sensitivity Analysis'!R289/(1+'Benefits Calculations'!$C$10)^2+'Sensitivity Analysis'!R289/(1+'Benefits Calculations'!$C$10)^3)</f>
        <v>170145.47867924412</v>
      </c>
    </row>
    <row r="290" spans="5:22" x14ac:dyDescent="0.25">
      <c r="E290">
        <f t="shared" ca="1" si="65"/>
        <v>0.70524900588742478</v>
      </c>
      <c r="F290">
        <f t="shared" ca="1" si="66"/>
        <v>0.67085135707201438</v>
      </c>
      <c r="G290">
        <f t="shared" ca="1" si="67"/>
        <v>0.52479615392414802</v>
      </c>
      <c r="H290">
        <f t="shared" ca="1" si="60"/>
        <v>0.58979187709274916</v>
      </c>
      <c r="I290">
        <f t="shared" ca="1" si="61"/>
        <v>0.33146357527873638</v>
      </c>
      <c r="J290">
        <v>0.33900000000000002</v>
      </c>
      <c r="K290">
        <v>0.311</v>
      </c>
      <c r="L290">
        <f t="shared" si="62"/>
        <v>0.35000000000000003</v>
      </c>
      <c r="M290">
        <f t="shared" ca="1" si="63"/>
        <v>0.92893879631375653</v>
      </c>
      <c r="N290">
        <f t="shared" ca="1" si="68"/>
        <v>7.1061203686243468E-2</v>
      </c>
      <c r="O290">
        <f t="shared" ca="1" si="69"/>
        <v>19433.019203144137</v>
      </c>
      <c r="P290">
        <f t="shared" ca="1" si="70"/>
        <v>0.71737098810000699</v>
      </c>
      <c r="Q290">
        <f t="shared" ca="1" si="71"/>
        <v>0.28262901189999301</v>
      </c>
      <c r="R290">
        <f t="shared" ca="1" si="72"/>
        <v>26951.866912180882</v>
      </c>
      <c r="S290">
        <f ca="1">(('Benefits Calculations'!$F$12-'Benefits Calculations'!$F$6)*'Sensitivity Analysis'!E290*'Sensitivity Analysis'!J290)+(('Benefits Calculations'!$F$18-'Benefits Calculations'!$F$6)*'Sensitivity Analysis'!K290*'Sensitivity Analysis'!F290)+(('Benefits Calculations'!$F$24-'Benefits Calculations'!$F$6)*'Sensitivity Analysis'!L290*'Sensitivity Analysis'!G290)</f>
        <v>303601.92044758197</v>
      </c>
      <c r="T290">
        <f ca="1">+'Sensitivity Analysis'!S290-'Sensitivity Analysis'!K290*('Sensitivity Analysis'!O290+'Sensitivity Analysis'!O290/(1+'Benefits Calculations'!$C$10))-'Sensitivity Analysis'!L290*('Sensitivity Analysis'!R290+'Sensitivity Analysis'!R290/(1+'Benefits Calculations'!$C$10)+'Sensitivity Analysis'!R290/(1+'Benefits Calculations'!$C$10)^2+'Sensitivity Analysis'!R290/(1+'Benefits Calculations'!$C$10)^3)</f>
        <v>255857.53289717523</v>
      </c>
      <c r="U290">
        <f t="shared" ca="1" si="64"/>
        <v>404234.898460628</v>
      </c>
      <c r="V290">
        <f ca="1">+'Sensitivity Analysis'!S290*(1+'Sensitivity Analysis'!I290)-'Sensitivity Analysis'!K290*('Sensitivity Analysis'!O290+'Sensitivity Analysis'!O290/(1+'Benefits Calculations'!$C$10))-'Sensitivity Analysis'!L290*('Sensitivity Analysis'!R290+'Sensitivity Analysis'!R290/(1+'Benefits Calculations'!$C$10)+'Sensitivity Analysis'!R290/(1+'Benefits Calculations'!$C$10)^2+'Sensitivity Analysis'!R290/(1+'Benefits Calculations'!$C$10)^3)</f>
        <v>356490.51091022126</v>
      </c>
    </row>
    <row r="291" spans="5:22" x14ac:dyDescent="0.25">
      <c r="E291">
        <f t="shared" ca="1" si="65"/>
        <v>0.7131274750214287</v>
      </c>
      <c r="F291">
        <f t="shared" ca="1" si="66"/>
        <v>0.82433437529208686</v>
      </c>
      <c r="G291">
        <f t="shared" ca="1" si="67"/>
        <v>0.52689276200754576</v>
      </c>
      <c r="H291">
        <f t="shared" ca="1" si="60"/>
        <v>0.57420852916014986</v>
      </c>
      <c r="I291">
        <f t="shared" ca="1" si="61"/>
        <v>0.32871774946000609</v>
      </c>
      <c r="J291">
        <v>0.33900000000000002</v>
      </c>
      <c r="K291">
        <v>0.311</v>
      </c>
      <c r="L291">
        <f t="shared" si="62"/>
        <v>0.35000000000000003</v>
      </c>
      <c r="M291">
        <f t="shared" ca="1" si="63"/>
        <v>0.95847106148547512</v>
      </c>
      <c r="N291">
        <f t="shared" ca="1" si="68"/>
        <v>4.1528938514524882E-2</v>
      </c>
      <c r="O291">
        <f t="shared" ca="1" si="69"/>
        <v>19113.007577743392</v>
      </c>
      <c r="P291">
        <f t="shared" ca="1" si="70"/>
        <v>0.72452441046831983</v>
      </c>
      <c r="Q291">
        <f t="shared" ca="1" si="71"/>
        <v>0.27547558953168017</v>
      </c>
      <c r="R291">
        <f t="shared" ca="1" si="72"/>
        <v>26830.330266143246</v>
      </c>
      <c r="S291">
        <f ca="1">(('Benefits Calculations'!$F$12-'Benefits Calculations'!$F$6)*'Sensitivity Analysis'!E291*'Sensitivity Analysis'!J291)+(('Benefits Calculations'!$F$18-'Benefits Calculations'!$F$6)*'Sensitivity Analysis'!K291*'Sensitivity Analysis'!F291)+(('Benefits Calculations'!$F$24-'Benefits Calculations'!$F$6)*'Sensitivity Analysis'!L291*'Sensitivity Analysis'!G291)</f>
        <v>322954.22220813308</v>
      </c>
      <c r="T291">
        <f ca="1">+'Sensitivity Analysis'!S291-'Sensitivity Analysis'!K291*('Sensitivity Analysis'!O291+'Sensitivity Analysis'!O291/(1+'Benefits Calculations'!$C$10))-'Sensitivity Analysis'!L291*('Sensitivity Analysis'!R291+'Sensitivity Analysis'!R291/(1+'Benefits Calculations'!$C$10)+'Sensitivity Analysis'!R291/(1+'Benefits Calculations'!$C$10)^2+'Sensitivity Analysis'!R291/(1+'Benefits Calculations'!$C$10)^3)</f>
        <v>275567.22972867382</v>
      </c>
      <c r="U291">
        <f t="shared" ca="1" si="64"/>
        <v>429115.00731099735</v>
      </c>
      <c r="V291">
        <f ca="1">+'Sensitivity Analysis'!S291*(1+'Sensitivity Analysis'!I291)-'Sensitivity Analysis'!K291*('Sensitivity Analysis'!O291+'Sensitivity Analysis'!O291/(1+'Benefits Calculations'!$C$10))-'Sensitivity Analysis'!L291*('Sensitivity Analysis'!R291+'Sensitivity Analysis'!R291/(1+'Benefits Calculations'!$C$10)+'Sensitivity Analysis'!R291/(1+'Benefits Calculations'!$C$10)^2+'Sensitivity Analysis'!R291/(1+'Benefits Calculations'!$C$10)^3)</f>
        <v>381728.01483153808</v>
      </c>
    </row>
    <row r="292" spans="5:22" x14ac:dyDescent="0.25">
      <c r="E292">
        <f t="shared" ca="1" si="65"/>
        <v>0.53639308609188241</v>
      </c>
      <c r="F292">
        <f t="shared" ca="1" si="66"/>
        <v>0.46026046662111952</v>
      </c>
      <c r="G292">
        <f t="shared" ca="1" si="67"/>
        <v>0.50292458030432241</v>
      </c>
      <c r="H292">
        <f t="shared" ca="1" si="60"/>
        <v>0.15910364006587885</v>
      </c>
      <c r="I292">
        <f t="shared" ca="1" si="61"/>
        <v>0.23223439553502129</v>
      </c>
      <c r="J292">
        <v>0.33900000000000002</v>
      </c>
      <c r="K292">
        <v>0.311</v>
      </c>
      <c r="L292">
        <f t="shared" si="62"/>
        <v>0.35000000000000003</v>
      </c>
      <c r="M292">
        <f t="shared" ca="1" si="63"/>
        <v>0.95116979907057431</v>
      </c>
      <c r="N292">
        <f t="shared" ca="1" si="68"/>
        <v>4.8830200929425693E-2</v>
      </c>
      <c r="O292">
        <f t="shared" ca="1" si="69"/>
        <v>19192.124057271256</v>
      </c>
      <c r="P292">
        <f t="shared" ca="1" si="70"/>
        <v>0.57040768307590617</v>
      </c>
      <c r="Q292">
        <f t="shared" ca="1" si="71"/>
        <v>0.42959231692409383</v>
      </c>
      <c r="R292">
        <f t="shared" ca="1" si="72"/>
        <v>29448.773464540354</v>
      </c>
      <c r="S292">
        <f ca="1">(('Benefits Calculations'!$F$12-'Benefits Calculations'!$F$6)*'Sensitivity Analysis'!E292*'Sensitivity Analysis'!J292)+(('Benefits Calculations'!$F$18-'Benefits Calculations'!$F$6)*'Sensitivity Analysis'!K292*'Sensitivity Analysis'!F292)+(('Benefits Calculations'!$F$24-'Benefits Calculations'!$F$6)*'Sensitivity Analysis'!L292*'Sensitivity Analysis'!G292)</f>
        <v>256861.02007435</v>
      </c>
      <c r="T292">
        <f ca="1">+'Sensitivity Analysis'!S292-'Sensitivity Analysis'!K292*('Sensitivity Analysis'!O292+'Sensitivity Analysis'!O292/(1+'Benefits Calculations'!$C$10))-'Sensitivity Analysis'!L292*('Sensitivity Analysis'!R292+'Sensitivity Analysis'!R292/(1+'Benefits Calculations'!$C$10)+'Sensitivity Analysis'!R292/(1+'Benefits Calculations'!$C$10)^2+'Sensitivity Analysis'!R292/(1+'Benefits Calculations'!$C$10)^3)</f>
        <v>205941.61953197085</v>
      </c>
      <c r="U292">
        <f t="shared" ca="1" si="64"/>
        <v>316512.98380782566</v>
      </c>
      <c r="V292">
        <f ca="1">+'Sensitivity Analysis'!S292*(1+'Sensitivity Analysis'!I292)-'Sensitivity Analysis'!K292*('Sensitivity Analysis'!O292+'Sensitivity Analysis'!O292/(1+'Benefits Calculations'!$C$10))-'Sensitivity Analysis'!L292*('Sensitivity Analysis'!R292+'Sensitivity Analysis'!R292/(1+'Benefits Calculations'!$C$10)+'Sensitivity Analysis'!R292/(1+'Benefits Calculations'!$C$10)^2+'Sensitivity Analysis'!R292/(1+'Benefits Calculations'!$C$10)^3)</f>
        <v>265593.58326544648</v>
      </c>
    </row>
    <row r="293" spans="5:22" x14ac:dyDescent="0.25">
      <c r="E293">
        <f t="shared" ca="1" si="65"/>
        <v>0.33788160031617437</v>
      </c>
      <c r="F293">
        <f t="shared" ca="1" si="66"/>
        <v>0.30568718404256595</v>
      </c>
      <c r="G293">
        <f t="shared" ca="1" si="67"/>
        <v>0.37135088918471709</v>
      </c>
      <c r="H293">
        <f t="shared" ca="1" si="60"/>
        <v>0.89887296017712237</v>
      </c>
      <c r="I293">
        <f t="shared" ca="1" si="61"/>
        <v>0.38137845371573731</v>
      </c>
      <c r="J293">
        <v>0.33900000000000002</v>
      </c>
      <c r="K293">
        <v>0.311</v>
      </c>
      <c r="L293">
        <f t="shared" si="62"/>
        <v>0.35000000000000003</v>
      </c>
      <c r="M293">
        <f t="shared" ca="1" si="63"/>
        <v>0.92863765093916084</v>
      </c>
      <c r="N293">
        <f t="shared" ca="1" si="68"/>
        <v>7.1362349060839159E-2</v>
      </c>
      <c r="O293">
        <f t="shared" ca="1" si="69"/>
        <v>19436.282414423255</v>
      </c>
      <c r="P293">
        <f t="shared" ca="1" si="70"/>
        <v>0.56894254537294175</v>
      </c>
      <c r="Q293">
        <f t="shared" ca="1" si="71"/>
        <v>0.43105745462705825</v>
      </c>
      <c r="R293">
        <f t="shared" ca="1" si="72"/>
        <v>29473.666154113722</v>
      </c>
      <c r="S293">
        <f ca="1">(('Benefits Calculations'!$F$12-'Benefits Calculations'!$F$6)*'Sensitivity Analysis'!E293*'Sensitivity Analysis'!J293)+(('Benefits Calculations'!$F$18-'Benefits Calculations'!$F$6)*'Sensitivity Analysis'!K293*'Sensitivity Analysis'!F293)+(('Benefits Calculations'!$F$24-'Benefits Calculations'!$F$6)*'Sensitivity Analysis'!L293*'Sensitivity Analysis'!G293)</f>
        <v>180368.24963453301</v>
      </c>
      <c r="T293">
        <f ca="1">+'Sensitivity Analysis'!S293-'Sensitivity Analysis'!K293*('Sensitivity Analysis'!O293+'Sensitivity Analysis'!O293/(1+'Benefits Calculations'!$C$10))-'Sensitivity Analysis'!L293*('Sensitivity Analysis'!R293+'Sensitivity Analysis'!R293/(1+'Benefits Calculations'!$C$10)+'Sensitivity Analysis'!R293/(1+'Benefits Calculations'!$C$10)^2+'Sensitivity Analysis'!R293/(1+'Benefits Calculations'!$C$10)^3)</f>
        <v>129266.42884580401</v>
      </c>
      <c r="U293">
        <f t="shared" ca="1" si="64"/>
        <v>249156.8137795653</v>
      </c>
      <c r="V293">
        <f ca="1">+'Sensitivity Analysis'!S293*(1+'Sensitivity Analysis'!I293)-'Sensitivity Analysis'!K293*('Sensitivity Analysis'!O293+'Sensitivity Analysis'!O293/(1+'Benefits Calculations'!$C$10))-'Sensitivity Analysis'!L293*('Sensitivity Analysis'!R293+'Sensitivity Analysis'!R293/(1+'Benefits Calculations'!$C$10)+'Sensitivity Analysis'!R293/(1+'Benefits Calculations'!$C$10)^2+'Sensitivity Analysis'!R293/(1+'Benefits Calculations'!$C$10)^3)</f>
        <v>198054.9929908363</v>
      </c>
    </row>
    <row r="294" spans="5:22" x14ac:dyDescent="0.25">
      <c r="E294">
        <f t="shared" ca="1" si="65"/>
        <v>0.44394460164905247</v>
      </c>
      <c r="F294">
        <f t="shared" ca="1" si="66"/>
        <v>0.58847674930225502</v>
      </c>
      <c r="G294">
        <f t="shared" ca="1" si="67"/>
        <v>0.34317089043424726</v>
      </c>
      <c r="H294">
        <f t="shared" ca="1" si="60"/>
        <v>0.567781068891414</v>
      </c>
      <c r="I294">
        <f t="shared" ca="1" si="61"/>
        <v>0.32757437338944662</v>
      </c>
      <c r="J294">
        <v>0.33900000000000002</v>
      </c>
      <c r="K294">
        <v>0.311</v>
      </c>
      <c r="L294">
        <f t="shared" si="62"/>
        <v>0.35000000000000003</v>
      </c>
      <c r="M294">
        <f t="shared" ca="1" si="63"/>
        <v>0.95313524853928144</v>
      </c>
      <c r="N294">
        <f t="shared" ca="1" si="68"/>
        <v>4.6864751460718557E-2</v>
      </c>
      <c r="O294">
        <f t="shared" ca="1" si="69"/>
        <v>19170.826446828345</v>
      </c>
      <c r="P294">
        <f t="shared" ca="1" si="70"/>
        <v>0.56585981303113875</v>
      </c>
      <c r="Q294">
        <f t="shared" ca="1" si="71"/>
        <v>0.43414018696886125</v>
      </c>
      <c r="R294">
        <f t="shared" ca="1" si="72"/>
        <v>29526.041776600956</v>
      </c>
      <c r="S294">
        <f ca="1">(('Benefits Calculations'!$F$12-'Benefits Calculations'!$F$6)*'Sensitivity Analysis'!E294*'Sensitivity Analysis'!J294)+(('Benefits Calculations'!$F$18-'Benefits Calculations'!$F$6)*'Sensitivity Analysis'!K294*'Sensitivity Analysis'!F294)+(('Benefits Calculations'!$F$24-'Benefits Calculations'!$F$6)*'Sensitivity Analysis'!L294*'Sensitivity Analysis'!G294)</f>
        <v>214524.88655224547</v>
      </c>
      <c r="T294">
        <f ca="1">+'Sensitivity Analysis'!S294-'Sensitivity Analysis'!K294*('Sensitivity Analysis'!O294+'Sensitivity Analysis'!O294/(1+'Benefits Calculations'!$C$10))-'Sensitivity Analysis'!L294*('Sensitivity Analysis'!R294+'Sensitivity Analysis'!R294/(1+'Benefits Calculations'!$C$10)+'Sensitivity Analysis'!R294/(1+'Benefits Calculations'!$C$10)^2+'Sensitivity Analysis'!R294/(1+'Benefits Calculations'!$C$10)^3)</f>
        <v>163515.69801314376</v>
      </c>
      <c r="U294">
        <f t="shared" ca="1" si="64"/>
        <v>284797.74184103945</v>
      </c>
      <c r="V294">
        <f ca="1">+'Sensitivity Analysis'!S294*(1+'Sensitivity Analysis'!I294)-'Sensitivity Analysis'!K294*('Sensitivity Analysis'!O294+'Sensitivity Analysis'!O294/(1+'Benefits Calculations'!$C$10))-'Sensitivity Analysis'!L294*('Sensitivity Analysis'!R294+'Sensitivity Analysis'!R294/(1+'Benefits Calculations'!$C$10)+'Sensitivity Analysis'!R294/(1+'Benefits Calculations'!$C$10)^2+'Sensitivity Analysis'!R294/(1+'Benefits Calculations'!$C$10)^3)</f>
        <v>233788.55330193776</v>
      </c>
    </row>
    <row r="295" spans="5:22" x14ac:dyDescent="0.25">
      <c r="E295">
        <f t="shared" ca="1" si="65"/>
        <v>0.66736445057726901</v>
      </c>
      <c r="F295">
        <f t="shared" ca="1" si="66"/>
        <v>0.8483472659836313</v>
      </c>
      <c r="G295">
        <f t="shared" ca="1" si="67"/>
        <v>0.45435312454953164</v>
      </c>
      <c r="H295">
        <f t="shared" ca="1" si="60"/>
        <v>0.27282754931055242</v>
      </c>
      <c r="I295">
        <f t="shared" ca="1" si="61"/>
        <v>0.26542297221758332</v>
      </c>
      <c r="J295">
        <v>0.33900000000000002</v>
      </c>
      <c r="K295">
        <v>0.311</v>
      </c>
      <c r="L295">
        <f t="shared" si="62"/>
        <v>0.35000000000000003</v>
      </c>
      <c r="M295">
        <f t="shared" ca="1" si="63"/>
        <v>0.96184241376107815</v>
      </c>
      <c r="N295">
        <f t="shared" ca="1" si="68"/>
        <v>3.8157586238921848E-2</v>
      </c>
      <c r="O295">
        <f t="shared" ca="1" si="69"/>
        <v>19076.475604484956</v>
      </c>
      <c r="P295">
        <f t="shared" ca="1" si="70"/>
        <v>0.56177765753335251</v>
      </c>
      <c r="Q295">
        <f t="shared" ca="1" si="71"/>
        <v>0.43822234246664749</v>
      </c>
      <c r="R295">
        <f t="shared" ca="1" si="72"/>
        <v>29595.397598508338</v>
      </c>
      <c r="S295">
        <f ca="1">(('Benefits Calculations'!$F$12-'Benefits Calculations'!$F$6)*'Sensitivity Analysis'!E295*'Sensitivity Analysis'!J295)+(('Benefits Calculations'!$F$18-'Benefits Calculations'!$F$6)*'Sensitivity Analysis'!K295*'Sensitivity Analysis'!F295)+(('Benefits Calculations'!$F$24-'Benefits Calculations'!$F$6)*'Sensitivity Analysis'!L295*'Sensitivity Analysis'!G295)</f>
        <v>299376.35623588611</v>
      </c>
      <c r="T295">
        <f ca="1">+'Sensitivity Analysis'!S295-'Sensitivity Analysis'!K295*('Sensitivity Analysis'!O295+'Sensitivity Analysis'!O295/(1+'Benefits Calculations'!$C$10))-'Sensitivity Analysis'!L295*('Sensitivity Analysis'!R295+'Sensitivity Analysis'!R295/(1+'Benefits Calculations'!$C$10)+'Sensitivity Analysis'!R295/(1+'Benefits Calculations'!$C$10)^2+'Sensitivity Analysis'!R295/(1+'Benefits Calculations'!$C$10)^3)</f>
        <v>248332.57866148165</v>
      </c>
      <c r="U295">
        <f t="shared" ca="1" si="64"/>
        <v>378837.71851968503</v>
      </c>
      <c r="V295">
        <f ca="1">+'Sensitivity Analysis'!S295*(1+'Sensitivity Analysis'!I295)-'Sensitivity Analysis'!K295*('Sensitivity Analysis'!O295+'Sensitivity Analysis'!O295/(1+'Benefits Calculations'!$C$10))-'Sensitivity Analysis'!L295*('Sensitivity Analysis'!R295+'Sensitivity Analysis'!R295/(1+'Benefits Calculations'!$C$10)+'Sensitivity Analysis'!R295/(1+'Benefits Calculations'!$C$10)^2+'Sensitivity Analysis'!R295/(1+'Benefits Calculations'!$C$10)^3)</f>
        <v>327793.9409452806</v>
      </c>
    </row>
    <row r="296" spans="5:22" x14ac:dyDescent="0.25">
      <c r="E296">
        <f t="shared" ca="1" si="65"/>
        <v>0.51669500291110482</v>
      </c>
      <c r="F296">
        <f t="shared" ca="1" si="66"/>
        <v>0.67781899156753167</v>
      </c>
      <c r="G296">
        <f t="shared" ca="1" si="67"/>
        <v>0.45345602120416012</v>
      </c>
      <c r="H296">
        <f t="shared" ca="1" si="60"/>
        <v>0.61079768859218764</v>
      </c>
      <c r="I296">
        <f t="shared" ca="1" si="61"/>
        <v>0.33510807443551605</v>
      </c>
      <c r="J296">
        <v>0.33900000000000002</v>
      </c>
      <c r="K296">
        <v>0.311</v>
      </c>
      <c r="L296">
        <f t="shared" si="62"/>
        <v>0.35000000000000003</v>
      </c>
      <c r="M296">
        <f t="shared" ca="1" si="63"/>
        <v>0.95260674420119928</v>
      </c>
      <c r="N296">
        <f t="shared" ca="1" si="68"/>
        <v>4.7393255798800715E-2</v>
      </c>
      <c r="O296">
        <f t="shared" ca="1" si="69"/>
        <v>19176.553319835806</v>
      </c>
      <c r="P296">
        <f t="shared" ca="1" si="70"/>
        <v>0.39589893108627422</v>
      </c>
      <c r="Q296">
        <f t="shared" ca="1" si="71"/>
        <v>0.60410106891372584</v>
      </c>
      <c r="R296">
        <f t="shared" ca="1" si="72"/>
        <v>32413.677160844207</v>
      </c>
      <c r="S296">
        <f ca="1">(('Benefits Calculations'!$F$12-'Benefits Calculations'!$F$6)*'Sensitivity Analysis'!E296*'Sensitivity Analysis'!J296)+(('Benefits Calculations'!$F$18-'Benefits Calculations'!$F$6)*'Sensitivity Analysis'!K296*'Sensitivity Analysis'!F296)+(('Benefits Calculations'!$F$24-'Benefits Calculations'!$F$6)*'Sensitivity Analysis'!L296*'Sensitivity Analysis'!G296)</f>
        <v>265413.93666788511</v>
      </c>
      <c r="T296">
        <f ca="1">+'Sensitivity Analysis'!S296-'Sensitivity Analysis'!K296*('Sensitivity Analysis'!O296+'Sensitivity Analysis'!O296/(1+'Benefits Calculations'!$C$10))-'Sensitivity Analysis'!L296*('Sensitivity Analysis'!R296+'Sensitivity Analysis'!R296/(1+'Benefits Calculations'!$C$10)+'Sensitivity Analysis'!R296/(1+'Benefits Calculations'!$C$10)^2+'Sensitivity Analysis'!R296/(1+'Benefits Calculations'!$C$10)^3)</f>
        <v>210559.03673032366</v>
      </c>
      <c r="U296">
        <f t="shared" ca="1" si="64"/>
        <v>354356.28991301009</v>
      </c>
      <c r="V296">
        <f ca="1">+'Sensitivity Analysis'!S296*(1+'Sensitivity Analysis'!I296)-'Sensitivity Analysis'!K296*('Sensitivity Analysis'!O296+'Sensitivity Analysis'!O296/(1+'Benefits Calculations'!$C$10))-'Sensitivity Analysis'!L296*('Sensitivity Analysis'!R296+'Sensitivity Analysis'!R296/(1+'Benefits Calculations'!$C$10)+'Sensitivity Analysis'!R296/(1+'Benefits Calculations'!$C$10)^2+'Sensitivity Analysis'!R296/(1+'Benefits Calculations'!$C$10)^3)</f>
        <v>299501.3899754486</v>
      </c>
    </row>
    <row r="297" spans="5:22" x14ac:dyDescent="0.25">
      <c r="E297">
        <f t="shared" ca="1" si="65"/>
        <v>0.4186179285610116</v>
      </c>
      <c r="F297">
        <f t="shared" ca="1" si="66"/>
        <v>0.42945346142851371</v>
      </c>
      <c r="G297">
        <f t="shared" ca="1" si="67"/>
        <v>0.3386782984938399</v>
      </c>
      <c r="H297">
        <f t="shared" ca="1" si="60"/>
        <v>0.68060575763743625</v>
      </c>
      <c r="I297">
        <f t="shared" ca="1" si="61"/>
        <v>0.34678994822409265</v>
      </c>
      <c r="J297">
        <v>0.33900000000000002</v>
      </c>
      <c r="K297">
        <v>0.311</v>
      </c>
      <c r="L297">
        <f t="shared" si="62"/>
        <v>0.35000000000000003</v>
      </c>
      <c r="M297">
        <f t="shared" ca="1" si="63"/>
        <v>0.9618323267873059</v>
      </c>
      <c r="N297">
        <f t="shared" ca="1" si="68"/>
        <v>3.8167673212694098E-2</v>
      </c>
      <c r="O297">
        <f t="shared" ca="1" si="69"/>
        <v>19076.584906932752</v>
      </c>
      <c r="P297">
        <f t="shared" ca="1" si="70"/>
        <v>0.94170226350267616</v>
      </c>
      <c r="Q297">
        <f t="shared" ca="1" si="71"/>
        <v>5.8297736497323838E-2</v>
      </c>
      <c r="R297">
        <f t="shared" ca="1" si="72"/>
        <v>23140.478543089532</v>
      </c>
      <c r="S297">
        <f ca="1">(('Benefits Calculations'!$F$12-'Benefits Calculations'!$F$6)*'Sensitivity Analysis'!E297*'Sensitivity Analysis'!J297)+(('Benefits Calculations'!$F$18-'Benefits Calculations'!$F$6)*'Sensitivity Analysis'!K297*'Sensitivity Analysis'!F297)+(('Benefits Calculations'!$F$24-'Benefits Calculations'!$F$6)*'Sensitivity Analysis'!L297*'Sensitivity Analysis'!G297)</f>
        <v>192202.69565357163</v>
      </c>
      <c r="T297">
        <f ca="1">+'Sensitivity Analysis'!S297-'Sensitivity Analysis'!K297*('Sensitivity Analysis'!O297+'Sensitivity Analysis'!O297/(1+'Benefits Calculations'!$C$10))-'Sensitivity Analysis'!L297*('Sensitivity Analysis'!R297+'Sensitivity Analysis'!R297/(1+'Benefits Calculations'!$C$10)+'Sensitivity Analysis'!R297/(1+'Benefits Calculations'!$C$10)^2+'Sensitivity Analysis'!R297/(1+'Benefits Calculations'!$C$10)^3)</f>
        <v>149747.59188902797</v>
      </c>
      <c r="U297">
        <f t="shared" ca="1" si="64"/>
        <v>258856.65852780477</v>
      </c>
      <c r="V297">
        <f ca="1">+'Sensitivity Analysis'!S297*(1+'Sensitivity Analysis'!I297)-'Sensitivity Analysis'!K297*('Sensitivity Analysis'!O297+'Sensitivity Analysis'!O297/(1+'Benefits Calculations'!$C$10))-'Sensitivity Analysis'!L297*('Sensitivity Analysis'!R297+'Sensitivity Analysis'!R297/(1+'Benefits Calculations'!$C$10)+'Sensitivity Analysis'!R297/(1+'Benefits Calculations'!$C$10)^2+'Sensitivity Analysis'!R297/(1+'Benefits Calculations'!$C$10)^3)</f>
        <v>216401.55476326111</v>
      </c>
    </row>
    <row r="298" spans="5:22" x14ac:dyDescent="0.25">
      <c r="E298">
        <f t="shared" ca="1" si="65"/>
        <v>0.60325710315888204</v>
      </c>
      <c r="F298">
        <f t="shared" ca="1" si="66"/>
        <v>0.54883438187227229</v>
      </c>
      <c r="G298">
        <f t="shared" ca="1" si="67"/>
        <v>0.57607691153564522</v>
      </c>
      <c r="H298">
        <f t="shared" ca="1" si="60"/>
        <v>0.8133166103656998</v>
      </c>
      <c r="I298">
        <f t="shared" ca="1" si="61"/>
        <v>0.36745093939636725</v>
      </c>
      <c r="J298">
        <v>0.33900000000000002</v>
      </c>
      <c r="K298">
        <v>0.311</v>
      </c>
      <c r="L298">
        <f t="shared" si="62"/>
        <v>0.35000000000000003</v>
      </c>
      <c r="M298">
        <f t="shared" ca="1" si="63"/>
        <v>0.93283636058257646</v>
      </c>
      <c r="N298">
        <f t="shared" ca="1" si="68"/>
        <v>6.7163639417423537E-2</v>
      </c>
      <c r="O298">
        <f t="shared" ca="1" si="69"/>
        <v>19390.7851967272</v>
      </c>
      <c r="P298">
        <f t="shared" ca="1" si="70"/>
        <v>0.55734284416338342</v>
      </c>
      <c r="Q298">
        <f t="shared" ca="1" si="71"/>
        <v>0.44265715583661658</v>
      </c>
      <c r="R298">
        <f t="shared" ca="1" si="72"/>
        <v>29670.745077664113</v>
      </c>
      <c r="S298">
        <f ca="1">(('Benefits Calculations'!$F$12-'Benefits Calculations'!$F$6)*'Sensitivity Analysis'!E298*'Sensitivity Analysis'!J298)+(('Benefits Calculations'!$F$18-'Benefits Calculations'!$F$6)*'Sensitivity Analysis'!K298*'Sensitivity Analysis'!F298)+(('Benefits Calculations'!$F$24-'Benefits Calculations'!$F$6)*'Sensitivity Analysis'!L298*'Sensitivity Analysis'!G298)</f>
        <v>295743.81648806727</v>
      </c>
      <c r="T298">
        <f ca="1">+'Sensitivity Analysis'!S298-'Sensitivity Analysis'!K298*('Sensitivity Analysis'!O298+'Sensitivity Analysis'!O298/(1+'Benefits Calculations'!$C$10))-'Sensitivity Analysis'!L298*('Sensitivity Analysis'!R298+'Sensitivity Analysis'!R298/(1+'Benefits Calculations'!$C$10)+'Sensitivity Analysis'!R298/(1+'Benefits Calculations'!$C$10)^2+'Sensitivity Analysis'!R298/(1+'Benefits Calculations'!$C$10)^3)</f>
        <v>244407.58859530804</v>
      </c>
      <c r="U298">
        <f t="shared" ca="1" si="64"/>
        <v>404415.15967727441</v>
      </c>
      <c r="V298">
        <f ca="1">+'Sensitivity Analysis'!S298*(1+'Sensitivity Analysis'!I298)-'Sensitivity Analysis'!K298*('Sensitivity Analysis'!O298+'Sensitivity Analysis'!O298/(1+'Benefits Calculations'!$C$10))-'Sensitivity Analysis'!L298*('Sensitivity Analysis'!R298+'Sensitivity Analysis'!R298/(1+'Benefits Calculations'!$C$10)+'Sensitivity Analysis'!R298/(1+'Benefits Calculations'!$C$10)^2+'Sensitivity Analysis'!R298/(1+'Benefits Calculations'!$C$10)^3)</f>
        <v>353078.93178451521</v>
      </c>
    </row>
    <row r="299" spans="5:22" x14ac:dyDescent="0.25">
      <c r="E299">
        <f t="shared" ca="1" si="65"/>
        <v>0.60899988299405372</v>
      </c>
      <c r="F299">
        <f t="shared" ca="1" si="66"/>
        <v>0.68001130918137853</v>
      </c>
      <c r="G299">
        <f t="shared" ca="1" si="67"/>
        <v>0.38071072342945617</v>
      </c>
      <c r="H299">
        <f t="shared" ca="1" si="60"/>
        <v>7.7043191636070318E-2</v>
      </c>
      <c r="I299">
        <f t="shared" ca="1" si="61"/>
        <v>0.19962102033272516</v>
      </c>
      <c r="J299">
        <v>0.33900000000000002</v>
      </c>
      <c r="K299">
        <v>0.311</v>
      </c>
      <c r="L299">
        <f t="shared" si="62"/>
        <v>0.35000000000000003</v>
      </c>
      <c r="M299">
        <f t="shared" ca="1" si="63"/>
        <v>0.93167166889949493</v>
      </c>
      <c r="N299">
        <f t="shared" ca="1" si="68"/>
        <v>6.8328331100505069E-2</v>
      </c>
      <c r="O299">
        <f t="shared" ca="1" si="69"/>
        <v>19403.405795805073</v>
      </c>
      <c r="P299">
        <f t="shared" ca="1" si="70"/>
        <v>0.53298296805237044</v>
      </c>
      <c r="Q299">
        <f t="shared" ca="1" si="71"/>
        <v>0.46701703194762956</v>
      </c>
      <c r="R299">
        <f t="shared" ca="1" si="72"/>
        <v>30084.619372790228</v>
      </c>
      <c r="S299">
        <f ca="1">(('Benefits Calculations'!$F$12-'Benefits Calculations'!$F$6)*'Sensitivity Analysis'!E299*'Sensitivity Analysis'!J299)+(('Benefits Calculations'!$F$18-'Benefits Calculations'!$F$6)*'Sensitivity Analysis'!K299*'Sensitivity Analysis'!F299)+(('Benefits Calculations'!$F$24-'Benefits Calculations'!$F$6)*'Sensitivity Analysis'!L299*'Sensitivity Analysis'!G299)</f>
        <v>251765.05073167643</v>
      </c>
      <c r="T299">
        <f ca="1">+'Sensitivity Analysis'!S299-'Sensitivity Analysis'!K299*('Sensitivity Analysis'!O299+'Sensitivity Analysis'!O299/(1+'Benefits Calculations'!$C$10))-'Sensitivity Analysis'!L299*('Sensitivity Analysis'!R299+'Sensitivity Analysis'!R299/(1+'Benefits Calculations'!$C$10)+'Sensitivity Analysis'!R299/(1+'Benefits Calculations'!$C$10)^2+'Sensitivity Analysis'!R299/(1+'Benefits Calculations'!$C$10)^3)</f>
        <v>199870.41561694251</v>
      </c>
      <c r="U299">
        <f t="shared" ca="1" si="64"/>
        <v>302022.64704285399</v>
      </c>
      <c r="V299">
        <f ca="1">+'Sensitivity Analysis'!S299*(1+'Sensitivity Analysis'!I299)-'Sensitivity Analysis'!K299*('Sensitivity Analysis'!O299+'Sensitivity Analysis'!O299/(1+'Benefits Calculations'!$C$10))-'Sensitivity Analysis'!L299*('Sensitivity Analysis'!R299+'Sensitivity Analysis'!R299/(1+'Benefits Calculations'!$C$10)+'Sensitivity Analysis'!R299/(1+'Benefits Calculations'!$C$10)^2+'Sensitivity Analysis'!R299/(1+'Benefits Calculations'!$C$10)^3)</f>
        <v>250128.01192812005</v>
      </c>
    </row>
    <row r="300" spans="5:22" x14ac:dyDescent="0.25">
      <c r="E300">
        <f t="shared" ca="1" si="65"/>
        <v>0.46146849840701976</v>
      </c>
      <c r="F300">
        <f t="shared" ca="1" si="66"/>
        <v>0.61071105912309576</v>
      </c>
      <c r="G300">
        <f t="shared" ca="1" si="67"/>
        <v>0.35699543004949219</v>
      </c>
      <c r="H300">
        <f t="shared" ca="1" si="60"/>
        <v>0.6517243190478399</v>
      </c>
      <c r="I300">
        <f t="shared" ca="1" si="61"/>
        <v>0.34203311995910352</v>
      </c>
      <c r="J300">
        <v>0.33900000000000002</v>
      </c>
      <c r="K300">
        <v>0.311</v>
      </c>
      <c r="L300">
        <f t="shared" si="62"/>
        <v>0.35000000000000003</v>
      </c>
      <c r="M300">
        <f t="shared" ca="1" si="63"/>
        <v>0.93305565453870376</v>
      </c>
      <c r="N300">
        <f t="shared" ca="1" si="68"/>
        <v>6.694434546129624E-2</v>
      </c>
      <c r="O300">
        <f t="shared" ca="1" si="69"/>
        <v>19388.408927418608</v>
      </c>
      <c r="P300">
        <f t="shared" ca="1" si="70"/>
        <v>0.77152020365900764</v>
      </c>
      <c r="Q300">
        <f t="shared" ca="1" si="71"/>
        <v>0.22847979634099236</v>
      </c>
      <c r="R300">
        <f t="shared" ca="1" si="72"/>
        <v>26031.871739833459</v>
      </c>
      <c r="S300">
        <f ca="1">(('Benefits Calculations'!$F$12-'Benefits Calculations'!$F$6)*'Sensitivity Analysis'!E300*'Sensitivity Analysis'!J300)+(('Benefits Calculations'!$F$18-'Benefits Calculations'!$F$6)*'Sensitivity Analysis'!K300*'Sensitivity Analysis'!F300)+(('Benefits Calculations'!$F$24-'Benefits Calculations'!$F$6)*'Sensitivity Analysis'!L300*'Sensitivity Analysis'!G300)</f>
        <v>222961.6047478863</v>
      </c>
      <c r="T300">
        <f ca="1">+'Sensitivity Analysis'!S300-'Sensitivity Analysis'!K300*('Sensitivity Analysis'!O300+'Sensitivity Analysis'!O300/(1+'Benefits Calculations'!$C$10))-'Sensitivity Analysis'!L300*('Sensitivity Analysis'!R300+'Sensitivity Analysis'!R300/(1+'Benefits Calculations'!$C$10)+'Sensitivity Analysis'!R300/(1+'Benefits Calculations'!$C$10)^2+'Sensitivity Analysis'!R300/(1+'Benefits Calculations'!$C$10)^3)</f>
        <v>176468.61631111603</v>
      </c>
      <c r="U300">
        <f t="shared" ca="1" si="64"/>
        <v>299221.85805089434</v>
      </c>
      <c r="V300">
        <f ca="1">+'Sensitivity Analysis'!S300*(1+'Sensitivity Analysis'!I300)-'Sensitivity Analysis'!K300*('Sensitivity Analysis'!O300+'Sensitivity Analysis'!O300/(1+'Benefits Calculations'!$C$10))-'Sensitivity Analysis'!L300*('Sensitivity Analysis'!R300+'Sensitivity Analysis'!R300/(1+'Benefits Calculations'!$C$10)+'Sensitivity Analysis'!R300/(1+'Benefits Calculations'!$C$10)^2+'Sensitivity Analysis'!R300/(1+'Benefits Calculations'!$C$10)^3)</f>
        <v>252728.86961412407</v>
      </c>
    </row>
    <row r="301" spans="5:22" x14ac:dyDescent="0.25">
      <c r="E301">
        <f t="shared" ca="1" si="65"/>
        <v>0.62062931610955863</v>
      </c>
      <c r="F301">
        <f t="shared" ca="1" si="66"/>
        <v>0.54272613885803378</v>
      </c>
      <c r="G301">
        <f t="shared" ca="1" si="67"/>
        <v>0.50532501226734294</v>
      </c>
      <c r="H301">
        <f t="shared" ca="1" si="60"/>
        <v>0.31444000287656748</v>
      </c>
      <c r="I301">
        <f t="shared" ca="1" si="61"/>
        <v>0.27575195258405083</v>
      </c>
      <c r="J301">
        <v>0.33900000000000002</v>
      </c>
      <c r="K301">
        <v>0.311</v>
      </c>
      <c r="L301">
        <f t="shared" si="62"/>
        <v>0.35000000000000003</v>
      </c>
      <c r="M301">
        <f t="shared" ca="1" si="63"/>
        <v>0.93986164532133309</v>
      </c>
      <c r="N301">
        <f t="shared" ca="1" si="68"/>
        <v>6.0138354678666905E-2</v>
      </c>
      <c r="O301">
        <f t="shared" ca="1" si="69"/>
        <v>19314.659211298036</v>
      </c>
      <c r="P301">
        <f t="shared" ca="1" si="70"/>
        <v>0.52030250646869403</v>
      </c>
      <c r="Q301">
        <f t="shared" ca="1" si="71"/>
        <v>0.47969749353130597</v>
      </c>
      <c r="R301">
        <f t="shared" ca="1" si="72"/>
        <v>30300.060415096887</v>
      </c>
      <c r="S301">
        <f ca="1">(('Benefits Calculations'!$F$12-'Benefits Calculations'!$F$6)*'Sensitivity Analysis'!E301*'Sensitivity Analysis'!J301)+(('Benefits Calculations'!$F$18-'Benefits Calculations'!$F$6)*'Sensitivity Analysis'!K301*'Sensitivity Analysis'!F301)+(('Benefits Calculations'!$F$24-'Benefits Calculations'!$F$6)*'Sensitivity Analysis'!L301*'Sensitivity Analysis'!G301)</f>
        <v>274921.53132048552</v>
      </c>
      <c r="T301">
        <f ca="1">+'Sensitivity Analysis'!S301-'Sensitivity Analysis'!K301*('Sensitivity Analysis'!O301+'Sensitivity Analysis'!O301/(1+'Benefits Calculations'!$C$10))-'Sensitivity Analysis'!L301*('Sensitivity Analysis'!R301+'Sensitivity Analysis'!R301/(1+'Benefits Calculations'!$C$10)+'Sensitivity Analysis'!R301/(1+'Benefits Calculations'!$C$10)^2+'Sensitivity Analysis'!R301/(1+'Benefits Calculations'!$C$10)^3)</f>
        <v>222794.5032198577</v>
      </c>
      <c r="U301">
        <f t="shared" ca="1" si="64"/>
        <v>350731.68038950668</v>
      </c>
      <c r="V301">
        <f ca="1">+'Sensitivity Analysis'!S301*(1+'Sensitivity Analysis'!I301)-'Sensitivity Analysis'!K301*('Sensitivity Analysis'!O301+'Sensitivity Analysis'!O301/(1+'Benefits Calculations'!$C$10))-'Sensitivity Analysis'!L301*('Sensitivity Analysis'!R301+'Sensitivity Analysis'!R301/(1+'Benefits Calculations'!$C$10)+'Sensitivity Analysis'!R301/(1+'Benefits Calculations'!$C$10)^2+'Sensitivity Analysis'!R301/(1+'Benefits Calculations'!$C$10)^3)</f>
        <v>298604.65228887886</v>
      </c>
    </row>
    <row r="302" spans="5:22" x14ac:dyDescent="0.25">
      <c r="E302">
        <f t="shared" ca="1" si="65"/>
        <v>0.53642421889565373</v>
      </c>
      <c r="F302">
        <f t="shared" ca="1" si="66"/>
        <v>0.61949928682237188</v>
      </c>
      <c r="G302">
        <f t="shared" ca="1" si="67"/>
        <v>0.47751108088509653</v>
      </c>
      <c r="H302">
        <f t="shared" ca="1" si="60"/>
        <v>0.15996023074816823</v>
      </c>
      <c r="I302">
        <f t="shared" ca="1" si="61"/>
        <v>0.23252267517748923</v>
      </c>
      <c r="J302">
        <v>0.33900000000000002</v>
      </c>
      <c r="K302">
        <v>0.311</v>
      </c>
      <c r="L302">
        <f t="shared" si="62"/>
        <v>0.35000000000000003</v>
      </c>
      <c r="M302">
        <f t="shared" ca="1" si="63"/>
        <v>0.9502707497415368</v>
      </c>
      <c r="N302">
        <f t="shared" ca="1" si="68"/>
        <v>4.9729250258463198E-2</v>
      </c>
      <c r="O302">
        <f t="shared" ca="1" si="69"/>
        <v>19201.866155800708</v>
      </c>
      <c r="P302">
        <f t="shared" ca="1" si="70"/>
        <v>0.6461788093100812</v>
      </c>
      <c r="Q302">
        <f t="shared" ca="1" si="71"/>
        <v>0.3538211906899188</v>
      </c>
      <c r="R302">
        <f t="shared" ca="1" si="72"/>
        <v>28161.422029821719</v>
      </c>
      <c r="S302">
        <f ca="1">(('Benefits Calculations'!$F$12-'Benefits Calculations'!$F$6)*'Sensitivity Analysis'!E302*'Sensitivity Analysis'!J302)+(('Benefits Calculations'!$F$18-'Benefits Calculations'!$F$6)*'Sensitivity Analysis'!K302*'Sensitivity Analysis'!F302)+(('Benefits Calculations'!$F$24-'Benefits Calculations'!$F$6)*'Sensitivity Analysis'!L302*'Sensitivity Analysis'!G302)</f>
        <v>267743.00863444706</v>
      </c>
      <c r="T302">
        <f ca="1">+'Sensitivity Analysis'!S302-'Sensitivity Analysis'!K302*('Sensitivity Analysis'!O302+'Sensitivity Analysis'!O302/(1+'Benefits Calculations'!$C$10))-'Sensitivity Analysis'!L302*('Sensitivity Analysis'!R302+'Sensitivity Analysis'!R302/(1+'Benefits Calculations'!$C$10)+'Sensitivity Analysis'!R302/(1+'Benefits Calculations'!$C$10)^2+'Sensitivity Analysis'!R302/(1+'Benefits Calculations'!$C$10)^3)</f>
        <v>218530.56595111912</v>
      </c>
      <c r="U302">
        <f t="shared" ca="1" si="64"/>
        <v>329999.32926219824</v>
      </c>
      <c r="V302">
        <f ca="1">+'Sensitivity Analysis'!S302*(1+'Sensitivity Analysis'!I302)-'Sensitivity Analysis'!K302*('Sensitivity Analysis'!O302+'Sensitivity Analysis'!O302/(1+'Benefits Calculations'!$C$10))-'Sensitivity Analysis'!L302*('Sensitivity Analysis'!R302+'Sensitivity Analysis'!R302/(1+'Benefits Calculations'!$C$10)+'Sensitivity Analysis'!R302/(1+'Benefits Calculations'!$C$10)^2+'Sensitivity Analysis'!R302/(1+'Benefits Calculations'!$C$10)^3)</f>
        <v>280786.8865788703</v>
      </c>
    </row>
    <row r="303" spans="5:22" x14ac:dyDescent="0.25">
      <c r="E303">
        <f t="shared" ca="1" si="65"/>
        <v>0.36098646062490958</v>
      </c>
      <c r="F303">
        <f t="shared" ca="1" si="66"/>
        <v>0.70986795274738657</v>
      </c>
      <c r="G303">
        <f t="shared" ca="1" si="67"/>
        <v>0.36882862104128922</v>
      </c>
      <c r="H303">
        <f t="shared" ca="1" si="60"/>
        <v>0.4700638767315094</v>
      </c>
      <c r="I303">
        <f t="shared" ca="1" si="61"/>
        <v>0.30932001163945777</v>
      </c>
      <c r="J303">
        <v>0.33900000000000002</v>
      </c>
      <c r="K303">
        <v>0.311</v>
      </c>
      <c r="L303">
        <f t="shared" si="62"/>
        <v>0.35000000000000003</v>
      </c>
      <c r="M303">
        <f t="shared" ca="1" si="63"/>
        <v>0.94248623182468449</v>
      </c>
      <c r="N303">
        <f t="shared" ca="1" si="68"/>
        <v>5.7513768175315505E-2</v>
      </c>
      <c r="O303">
        <f t="shared" ca="1" si="69"/>
        <v>19286.219191947719</v>
      </c>
      <c r="P303">
        <f t="shared" ca="1" si="70"/>
        <v>0.43962841775639683</v>
      </c>
      <c r="Q303">
        <f t="shared" ca="1" si="71"/>
        <v>0.56037158224360317</v>
      </c>
      <c r="R303">
        <f t="shared" ca="1" si="72"/>
        <v>31670.713182318817</v>
      </c>
      <c r="S303">
        <f ca="1">(('Benefits Calculations'!$F$12-'Benefits Calculations'!$F$6)*'Sensitivity Analysis'!E303*'Sensitivity Analysis'!J303)+(('Benefits Calculations'!$F$18-'Benefits Calculations'!$F$6)*'Sensitivity Analysis'!K303*'Sensitivity Analysis'!F303)+(('Benefits Calculations'!$F$24-'Benefits Calculations'!$F$6)*'Sensitivity Analysis'!L303*'Sensitivity Analysis'!G303)</f>
        <v>229079.44007253903</v>
      </c>
      <c r="T303">
        <f ca="1">+'Sensitivity Analysis'!S303-'Sensitivity Analysis'!K303*('Sensitivity Analysis'!O303+'Sensitivity Analysis'!O303/(1+'Benefits Calculations'!$C$10))-'Sensitivity Analysis'!L303*('Sensitivity Analysis'!R303+'Sensitivity Analysis'!R303/(1+'Benefits Calculations'!$C$10)+'Sensitivity Analysis'!R303/(1+'Benefits Calculations'!$C$10)^2+'Sensitivity Analysis'!R303/(1+'Benefits Calculations'!$C$10)^3)</f>
        <v>175146.04907612212</v>
      </c>
      <c r="U303">
        <f t="shared" ca="1" si="64"/>
        <v>299938.29514213727</v>
      </c>
      <c r="V303">
        <f ca="1">+'Sensitivity Analysis'!S303*(1+'Sensitivity Analysis'!I303)-'Sensitivity Analysis'!K303*('Sensitivity Analysis'!O303+'Sensitivity Analysis'!O303/(1+'Benefits Calculations'!$C$10))-'Sensitivity Analysis'!L303*('Sensitivity Analysis'!R303+'Sensitivity Analysis'!R303/(1+'Benefits Calculations'!$C$10)+'Sensitivity Analysis'!R303/(1+'Benefits Calculations'!$C$10)^2+'Sensitivity Analysis'!R303/(1+'Benefits Calculations'!$C$10)^3)</f>
        <v>246004.90414572039</v>
      </c>
    </row>
    <row r="304" spans="5:22" x14ac:dyDescent="0.25">
      <c r="E304">
        <f t="shared" ca="1" si="65"/>
        <v>0.49535136870263735</v>
      </c>
      <c r="F304">
        <f t="shared" ca="1" si="66"/>
        <v>0.57655840442710482</v>
      </c>
      <c r="G304">
        <f t="shared" ca="1" si="67"/>
        <v>0.58560477663438981</v>
      </c>
      <c r="H304">
        <f t="shared" ca="1" si="60"/>
        <v>0.72106870890071839</v>
      </c>
      <c r="I304">
        <f t="shared" ca="1" si="61"/>
        <v>0.35328762764503774</v>
      </c>
      <c r="J304">
        <v>0.33900000000000002</v>
      </c>
      <c r="K304">
        <v>0.311</v>
      </c>
      <c r="L304">
        <f t="shared" si="62"/>
        <v>0.35000000000000003</v>
      </c>
      <c r="M304">
        <f t="shared" ca="1" si="63"/>
        <v>0.92391920985305165</v>
      </c>
      <c r="N304">
        <f t="shared" ca="1" si="68"/>
        <v>7.6080790146948352E-2</v>
      </c>
      <c r="O304">
        <f t="shared" ca="1" si="69"/>
        <v>19487.411442032331</v>
      </c>
      <c r="P304">
        <f t="shared" ca="1" si="70"/>
        <v>0.56257849898205303</v>
      </c>
      <c r="Q304">
        <f t="shared" ca="1" si="71"/>
        <v>0.43742150101794697</v>
      </c>
      <c r="R304">
        <f t="shared" ca="1" si="72"/>
        <v>29581.791302294918</v>
      </c>
      <c r="S304">
        <f ca="1">(('Benefits Calculations'!$F$12-'Benefits Calculations'!$F$6)*'Sensitivity Analysis'!E304*'Sensitivity Analysis'!J304)+(('Benefits Calculations'!$F$18-'Benefits Calculations'!$F$6)*'Sensitivity Analysis'!K304*'Sensitivity Analysis'!F304)+(('Benefits Calculations'!$F$24-'Benefits Calculations'!$F$6)*'Sensitivity Analysis'!L304*'Sensitivity Analysis'!G304)</f>
        <v>292105.8520947732</v>
      </c>
      <c r="T304">
        <f ca="1">+'Sensitivity Analysis'!S304-'Sensitivity Analysis'!K304*('Sensitivity Analysis'!O304+'Sensitivity Analysis'!O304/(1+'Benefits Calculations'!$C$10))-'Sensitivity Analysis'!L304*('Sensitivity Analysis'!R304+'Sensitivity Analysis'!R304/(1+'Benefits Calculations'!$C$10)+'Sensitivity Analysis'!R304/(1+'Benefits Calculations'!$C$10)^2+'Sensitivity Analysis'!R304/(1+'Benefits Calculations'!$C$10)^3)</f>
        <v>240828.8983734994</v>
      </c>
      <c r="U304">
        <f t="shared" ca="1" si="64"/>
        <v>395303.23560256785</v>
      </c>
      <c r="V304">
        <f ca="1">+'Sensitivity Analysis'!S304*(1+'Sensitivity Analysis'!I304)-'Sensitivity Analysis'!K304*('Sensitivity Analysis'!O304+'Sensitivity Analysis'!O304/(1+'Benefits Calculations'!$C$10))-'Sensitivity Analysis'!L304*('Sensitivity Analysis'!R304+'Sensitivity Analysis'!R304/(1+'Benefits Calculations'!$C$10)+'Sensitivity Analysis'!R304/(1+'Benefits Calculations'!$C$10)^2+'Sensitivity Analysis'!R304/(1+'Benefits Calculations'!$C$10)^3)</f>
        <v>344026.28188129404</v>
      </c>
    </row>
    <row r="305" spans="5:22" x14ac:dyDescent="0.25">
      <c r="E305">
        <f t="shared" ca="1" si="65"/>
        <v>0.2714032097286303</v>
      </c>
      <c r="F305">
        <f t="shared" ca="1" si="66"/>
        <v>0.63925905487590851</v>
      </c>
      <c r="G305">
        <f t="shared" ca="1" si="67"/>
        <v>0.38754573449484642</v>
      </c>
      <c r="H305">
        <f t="shared" ca="1" si="60"/>
        <v>0.27076609470198765</v>
      </c>
      <c r="I305">
        <f t="shared" ca="1" si="61"/>
        <v>0.26489145611718451</v>
      </c>
      <c r="J305">
        <v>0.33900000000000002</v>
      </c>
      <c r="K305">
        <v>0.311</v>
      </c>
      <c r="L305">
        <f t="shared" si="62"/>
        <v>0.35000000000000003</v>
      </c>
      <c r="M305">
        <f t="shared" ca="1" si="63"/>
        <v>0.95150339687361185</v>
      </c>
      <c r="N305">
        <f t="shared" ca="1" si="68"/>
        <v>4.8496603126388149E-2</v>
      </c>
      <c r="O305">
        <f t="shared" ca="1" si="69"/>
        <v>19188.509191477544</v>
      </c>
      <c r="P305">
        <f t="shared" ca="1" si="70"/>
        <v>0.61757679560748358</v>
      </c>
      <c r="Q305">
        <f t="shared" ca="1" si="71"/>
        <v>0.38242320439251642</v>
      </c>
      <c r="R305">
        <f t="shared" ca="1" si="72"/>
        <v>28647.370242628855</v>
      </c>
      <c r="S305">
        <f ca="1">(('Benefits Calculations'!$F$12-'Benefits Calculations'!$F$6)*'Sensitivity Analysis'!E305*'Sensitivity Analysis'!J305)+(('Benefits Calculations'!$F$18-'Benefits Calculations'!$F$6)*'Sensitivity Analysis'!K305*'Sensitivity Analysis'!F305)+(('Benefits Calculations'!$F$24-'Benefits Calculations'!$F$6)*'Sensitivity Analysis'!L305*'Sensitivity Analysis'!G305)</f>
        <v>218395.3987646249</v>
      </c>
      <c r="T305">
        <f ca="1">+'Sensitivity Analysis'!S305-'Sensitivity Analysis'!K305*('Sensitivity Analysis'!O305+'Sensitivity Analysis'!O305/(1+'Benefits Calculations'!$C$10))-'Sensitivity Analysis'!L305*('Sensitivity Analysis'!R305+'Sensitivity Analysis'!R305/(1+'Benefits Calculations'!$C$10)+'Sensitivity Analysis'!R305/(1+'Benefits Calculations'!$C$10)^2+'Sensitivity Analysis'!R305/(1+'Benefits Calculations'!$C$10)^3)</f>
        <v>168544.53409532239</v>
      </c>
      <c r="U305">
        <f t="shared" ca="1" si="64"/>
        <v>276246.47395267955</v>
      </c>
      <c r="V305">
        <f ca="1">+'Sensitivity Analysis'!S305*(1+'Sensitivity Analysis'!I305)-'Sensitivity Analysis'!K305*('Sensitivity Analysis'!O305+'Sensitivity Analysis'!O305/(1+'Benefits Calculations'!$C$10))-'Sensitivity Analysis'!L305*('Sensitivity Analysis'!R305+'Sensitivity Analysis'!R305/(1+'Benefits Calculations'!$C$10)+'Sensitivity Analysis'!R305/(1+'Benefits Calculations'!$C$10)^2+'Sensitivity Analysis'!R305/(1+'Benefits Calculations'!$C$10)^3)</f>
        <v>226395.60928337704</v>
      </c>
    </row>
    <row r="306" spans="5:22" x14ac:dyDescent="0.25">
      <c r="E306">
        <f t="shared" ca="1" si="65"/>
        <v>0.40377926199930225</v>
      </c>
      <c r="F306">
        <f t="shared" ca="1" si="66"/>
        <v>0.69587000820413258</v>
      </c>
      <c r="G306">
        <f t="shared" ca="1" si="67"/>
        <v>0.57861362944615136</v>
      </c>
      <c r="H306">
        <f t="shared" ca="1" si="60"/>
        <v>5.4891554341413018E-2</v>
      </c>
      <c r="I306">
        <f t="shared" ca="1" si="61"/>
        <v>0.18798640400932271</v>
      </c>
      <c r="J306">
        <v>0.33900000000000002</v>
      </c>
      <c r="K306">
        <v>0.311</v>
      </c>
      <c r="L306">
        <f t="shared" si="62"/>
        <v>0.35000000000000003</v>
      </c>
      <c r="M306">
        <f t="shared" ca="1" si="63"/>
        <v>0.93313797631664175</v>
      </c>
      <c r="N306">
        <f t="shared" ca="1" si="68"/>
        <v>6.6862023683358252E-2</v>
      </c>
      <c r="O306">
        <f t="shared" ca="1" si="69"/>
        <v>19387.516888632868</v>
      </c>
      <c r="P306">
        <f t="shared" ca="1" si="70"/>
        <v>0.7205848435042056</v>
      </c>
      <c r="Q306">
        <f t="shared" ca="1" si="71"/>
        <v>0.2794151564957944</v>
      </c>
      <c r="R306">
        <f t="shared" ca="1" si="72"/>
        <v>26897.263508863547</v>
      </c>
      <c r="S306">
        <f ca="1">(('Benefits Calculations'!$F$12-'Benefits Calculations'!$F$6)*'Sensitivity Analysis'!E306*'Sensitivity Analysis'!J306)+(('Benefits Calculations'!$F$18-'Benefits Calculations'!$F$6)*'Sensitivity Analysis'!K306*'Sensitivity Analysis'!F306)+(('Benefits Calculations'!$F$24-'Benefits Calculations'!$F$6)*'Sensitivity Analysis'!L306*'Sensitivity Analysis'!G306)</f>
        <v>295626.80394745577</v>
      </c>
      <c r="T306">
        <f ca="1">+'Sensitivity Analysis'!S306-'Sensitivity Analysis'!K306*('Sensitivity Analysis'!O306+'Sensitivity Analysis'!O306/(1+'Benefits Calculations'!$C$10))-'Sensitivity Analysis'!L306*('Sensitivity Analysis'!R306+'Sensitivity Analysis'!R306/(1+'Benefits Calculations'!$C$10)+'Sensitivity Analysis'!R306/(1+'Benefits Calculations'!$C$10)^2+'Sensitivity Analysis'!R306/(1+'Benefits Calculations'!$C$10)^3)</f>
        <v>247982.89410407707</v>
      </c>
      <c r="U306">
        <f t="shared" ca="1" si="64"/>
        <v>351200.62375030702</v>
      </c>
      <c r="V306">
        <f ca="1">+'Sensitivity Analysis'!S306*(1+'Sensitivity Analysis'!I306)-'Sensitivity Analysis'!K306*('Sensitivity Analysis'!O306+'Sensitivity Analysis'!O306/(1+'Benefits Calculations'!$C$10))-'Sensitivity Analysis'!L306*('Sensitivity Analysis'!R306+'Sensitivity Analysis'!R306/(1+'Benefits Calculations'!$C$10)+'Sensitivity Analysis'!R306/(1+'Benefits Calculations'!$C$10)^2+'Sensitivity Analysis'!R306/(1+'Benefits Calculations'!$C$10)^3)</f>
        <v>303556.71390692831</v>
      </c>
    </row>
    <row r="307" spans="5:22" x14ac:dyDescent="0.25">
      <c r="E307">
        <f t="shared" ca="1" si="65"/>
        <v>0.60984206532232832</v>
      </c>
      <c r="F307">
        <f t="shared" ca="1" si="66"/>
        <v>0.62627474166718156</v>
      </c>
      <c r="G307">
        <f t="shared" ca="1" si="67"/>
        <v>0.51767575788061726</v>
      </c>
      <c r="H307">
        <f t="shared" ca="1" si="60"/>
        <v>0.19288587525865319</v>
      </c>
      <c r="I307">
        <f t="shared" ca="1" si="61"/>
        <v>0.24307127777033311</v>
      </c>
      <c r="J307">
        <v>0.33900000000000002</v>
      </c>
      <c r="K307">
        <v>0.311</v>
      </c>
      <c r="L307">
        <f t="shared" si="62"/>
        <v>0.35000000000000003</v>
      </c>
      <c r="M307">
        <f t="shared" ca="1" si="63"/>
        <v>0.93386305602022579</v>
      </c>
      <c r="N307">
        <f t="shared" ca="1" si="68"/>
        <v>6.613694397977421E-2</v>
      </c>
      <c r="O307">
        <f t="shared" ca="1" si="69"/>
        <v>19379.659924964832</v>
      </c>
      <c r="P307">
        <f t="shared" ca="1" si="70"/>
        <v>0.60487414404623163</v>
      </c>
      <c r="Q307">
        <f t="shared" ca="1" si="71"/>
        <v>0.39512585595376837</v>
      </c>
      <c r="R307">
        <f t="shared" ca="1" si="72"/>
        <v>28863.188292654526</v>
      </c>
      <c r="S307">
        <f ca="1">(('Benefits Calculations'!$F$12-'Benefits Calculations'!$F$6)*'Sensitivity Analysis'!E307*'Sensitivity Analysis'!J307)+(('Benefits Calculations'!$F$18-'Benefits Calculations'!$F$6)*'Sensitivity Analysis'!K307*'Sensitivity Analysis'!F307)+(('Benefits Calculations'!$F$24-'Benefits Calculations'!$F$6)*'Sensitivity Analysis'!L307*'Sensitivity Analysis'!G307)</f>
        <v>287521.26933191996</v>
      </c>
      <c r="T307">
        <f ca="1">+'Sensitivity Analysis'!S307-'Sensitivity Analysis'!K307*('Sensitivity Analysis'!O307+'Sensitivity Analysis'!O307/(1+'Benefits Calculations'!$C$10))-'Sensitivity Analysis'!L307*('Sensitivity Analysis'!R307+'Sensitivity Analysis'!R307/(1+'Benefits Calculations'!$C$10)+'Sensitivity Analysis'!R307/(1+'Benefits Calculations'!$C$10)^2+'Sensitivity Analysis'!R307/(1+'Benefits Calculations'!$C$10)^3)</f>
        <v>237266.35756306304</v>
      </c>
      <c r="U307">
        <f t="shared" ca="1" si="64"/>
        <v>357409.43165457778</v>
      </c>
      <c r="V307">
        <f ca="1">+'Sensitivity Analysis'!S307*(1+'Sensitivity Analysis'!I307)-'Sensitivity Analysis'!K307*('Sensitivity Analysis'!O307+'Sensitivity Analysis'!O307/(1+'Benefits Calculations'!$C$10))-'Sensitivity Analysis'!L307*('Sensitivity Analysis'!R307+'Sensitivity Analysis'!R307/(1+'Benefits Calculations'!$C$10)+'Sensitivity Analysis'!R307/(1+'Benefits Calculations'!$C$10)^2+'Sensitivity Analysis'!R307/(1+'Benefits Calculations'!$C$10)^3)</f>
        <v>307154.51988572086</v>
      </c>
    </row>
    <row r="308" spans="5:22" x14ac:dyDescent="0.25">
      <c r="E308">
        <f t="shared" ca="1" si="65"/>
        <v>0.45307153015000928</v>
      </c>
      <c r="F308">
        <f t="shared" ca="1" si="66"/>
        <v>0.76773058992876009</v>
      </c>
      <c r="G308">
        <f t="shared" ca="1" si="67"/>
        <v>0.62096968534611219</v>
      </c>
      <c r="H308">
        <f t="shared" ca="1" si="60"/>
        <v>0.8325439899967233</v>
      </c>
      <c r="I308">
        <f t="shared" ca="1" si="61"/>
        <v>0.3703011454100969</v>
      </c>
      <c r="J308">
        <v>0.33900000000000002</v>
      </c>
      <c r="K308">
        <v>0.311</v>
      </c>
      <c r="L308">
        <f t="shared" si="62"/>
        <v>0.35000000000000003</v>
      </c>
      <c r="M308">
        <f t="shared" ca="1" si="63"/>
        <v>0.95354871650704809</v>
      </c>
      <c r="N308">
        <f t="shared" ca="1" si="68"/>
        <v>4.6451283492951911E-2</v>
      </c>
      <c r="O308">
        <f t="shared" ca="1" si="69"/>
        <v>19166.346107929628</v>
      </c>
      <c r="P308">
        <f t="shared" ca="1" si="70"/>
        <v>0.76989212363303239</v>
      </c>
      <c r="Q308">
        <f t="shared" ca="1" si="71"/>
        <v>0.23010787636696761</v>
      </c>
      <c r="R308">
        <f t="shared" ca="1" si="72"/>
        <v>26059.532819474778</v>
      </c>
      <c r="S308">
        <f ca="1">(('Benefits Calculations'!$F$12-'Benefits Calculations'!$F$6)*'Sensitivity Analysis'!E308*'Sensitivity Analysis'!J308)+(('Benefits Calculations'!$F$18-'Benefits Calculations'!$F$6)*'Sensitivity Analysis'!K308*'Sensitivity Analysis'!F308)+(('Benefits Calculations'!$F$24-'Benefits Calculations'!$F$6)*'Sensitivity Analysis'!L308*'Sensitivity Analysis'!G308)</f>
        <v>321513.98586065916</v>
      </c>
      <c r="T308">
        <f ca="1">+'Sensitivity Analysis'!S308-'Sensitivity Analysis'!K308*('Sensitivity Analysis'!O308+'Sensitivity Analysis'!O308/(1+'Benefits Calculations'!$C$10))-'Sensitivity Analysis'!L308*('Sensitivity Analysis'!R308+'Sensitivity Analysis'!R308/(1+'Benefits Calculations'!$C$10)+'Sensitivity Analysis'!R308/(1+'Benefits Calculations'!$C$10)^2+'Sensitivity Analysis'!R308/(1+'Benefits Calculations'!$C$10)^3)</f>
        <v>275119.97999916726</v>
      </c>
      <c r="U308">
        <f t="shared" ca="1" si="64"/>
        <v>440570.98309022695</v>
      </c>
      <c r="V308">
        <f ca="1">+'Sensitivity Analysis'!S308*(1+'Sensitivity Analysis'!I308)-'Sensitivity Analysis'!K308*('Sensitivity Analysis'!O308+'Sensitivity Analysis'!O308/(1+'Benefits Calculations'!$C$10))-'Sensitivity Analysis'!L308*('Sensitivity Analysis'!R308+'Sensitivity Analysis'!R308/(1+'Benefits Calculations'!$C$10)+'Sensitivity Analysis'!R308/(1+'Benefits Calculations'!$C$10)^2+'Sensitivity Analysis'!R308/(1+'Benefits Calculations'!$C$10)^3)</f>
        <v>394176.97722873505</v>
      </c>
    </row>
    <row r="309" spans="5:22" x14ac:dyDescent="0.25">
      <c r="E309">
        <f t="shared" ca="1" si="65"/>
        <v>0.32251388140093046</v>
      </c>
      <c r="F309">
        <f t="shared" ca="1" si="66"/>
        <v>0.46059520140384852</v>
      </c>
      <c r="G309">
        <f t="shared" ca="1" si="67"/>
        <v>0.48931043287299381</v>
      </c>
      <c r="H309">
        <f t="shared" ca="1" si="60"/>
        <v>0.29048196409334581</v>
      </c>
      <c r="I309">
        <f t="shared" ca="1" si="61"/>
        <v>0.26989507912571276</v>
      </c>
      <c r="J309">
        <v>0.33900000000000002</v>
      </c>
      <c r="K309">
        <v>0.311</v>
      </c>
      <c r="L309">
        <f t="shared" si="62"/>
        <v>0.35000000000000003</v>
      </c>
      <c r="M309">
        <f t="shared" ca="1" si="63"/>
        <v>0.9613553539163201</v>
      </c>
      <c r="N309">
        <f t="shared" ca="1" si="68"/>
        <v>3.8644646083679901E-2</v>
      </c>
      <c r="O309">
        <f t="shared" ca="1" si="69"/>
        <v>19081.753384962758</v>
      </c>
      <c r="P309">
        <f t="shared" ca="1" si="70"/>
        <v>0.60840161642215018</v>
      </c>
      <c r="Q309">
        <f t="shared" ca="1" si="71"/>
        <v>0.39159838357784982</v>
      </c>
      <c r="R309">
        <f t="shared" ca="1" si="72"/>
        <v>28803.256536987668</v>
      </c>
      <c r="S309">
        <f ca="1">(('Benefits Calculations'!$F$12-'Benefits Calculations'!$F$6)*'Sensitivity Analysis'!E309*'Sensitivity Analysis'!J309)+(('Benefits Calculations'!$F$18-'Benefits Calculations'!$F$6)*'Sensitivity Analysis'!K309*'Sensitivity Analysis'!F309)+(('Benefits Calculations'!$F$24-'Benefits Calculations'!$F$6)*'Sensitivity Analysis'!L309*'Sensitivity Analysis'!G309)</f>
        <v>233286.28985646949</v>
      </c>
      <c r="T309">
        <f ca="1">+'Sensitivity Analysis'!S309-'Sensitivity Analysis'!K309*('Sensitivity Analysis'!O309+'Sensitivity Analysis'!O309/(1+'Benefits Calculations'!$C$10))-'Sensitivity Analysis'!L309*('Sensitivity Analysis'!R309+'Sensitivity Analysis'!R309/(1+'Benefits Calculations'!$C$10)+'Sensitivity Analysis'!R309/(1+'Benefits Calculations'!$C$10)^2+'Sensitivity Analysis'!R309/(1+'Benefits Calculations'!$C$10)^3)</f>
        <v>183293.28647229268</v>
      </c>
      <c r="U309">
        <f t="shared" ca="1" si="64"/>
        <v>296249.11151622527</v>
      </c>
      <c r="V309">
        <f ca="1">+'Sensitivity Analysis'!S309*(1+'Sensitivity Analysis'!I309)-'Sensitivity Analysis'!K309*('Sensitivity Analysis'!O309+'Sensitivity Analysis'!O309/(1+'Benefits Calculations'!$C$10))-'Sensitivity Analysis'!L309*('Sensitivity Analysis'!R309+'Sensitivity Analysis'!R309/(1+'Benefits Calculations'!$C$10)+'Sensitivity Analysis'!R309/(1+'Benefits Calculations'!$C$10)^2+'Sensitivity Analysis'!R309/(1+'Benefits Calculations'!$C$10)^3)</f>
        <v>246256.10813204845</v>
      </c>
    </row>
    <row r="310" spans="5:22" x14ac:dyDescent="0.25">
      <c r="E310">
        <f t="shared" ca="1" si="65"/>
        <v>2.4062120997048797E-2</v>
      </c>
      <c r="F310">
        <f t="shared" ca="1" si="66"/>
        <v>0.38844945809896336</v>
      </c>
      <c r="G310">
        <f t="shared" ca="1" si="67"/>
        <v>0.24762908147457438</v>
      </c>
      <c r="H310">
        <f t="shared" ca="1" si="60"/>
        <v>5.6264327163604411E-2</v>
      </c>
      <c r="I310">
        <f t="shared" ca="1" si="61"/>
        <v>0.1887691480713794</v>
      </c>
      <c r="J310">
        <v>0.33900000000000002</v>
      </c>
      <c r="K310">
        <v>0.311</v>
      </c>
      <c r="L310">
        <f t="shared" si="62"/>
        <v>0.35000000000000003</v>
      </c>
      <c r="M310">
        <f t="shared" ca="1" si="63"/>
        <v>0.95464868695004035</v>
      </c>
      <c r="N310">
        <f t="shared" ca="1" si="68"/>
        <v>4.5351313049959652E-2</v>
      </c>
      <c r="O310">
        <f t="shared" ca="1" si="69"/>
        <v>19154.426828209362</v>
      </c>
      <c r="P310">
        <f t="shared" ca="1" si="70"/>
        <v>0.56549335030708148</v>
      </c>
      <c r="Q310">
        <f t="shared" ca="1" si="71"/>
        <v>0.43450664969291852</v>
      </c>
      <c r="R310">
        <f t="shared" ca="1" si="72"/>
        <v>29532.267978282689</v>
      </c>
      <c r="S310">
        <f ca="1">(('Benefits Calculations'!$F$12-'Benefits Calculations'!$F$6)*'Sensitivity Analysis'!E310*'Sensitivity Analysis'!J310)+(('Benefits Calculations'!$F$18-'Benefits Calculations'!$F$6)*'Sensitivity Analysis'!K310*'Sensitivity Analysis'!F310)+(('Benefits Calculations'!$F$24-'Benefits Calculations'!$F$6)*'Sensitivity Analysis'!L310*'Sensitivity Analysis'!G310)</f>
        <v>123624.75082679911</v>
      </c>
      <c r="T310">
        <f ca="1">+'Sensitivity Analysis'!S310-'Sensitivity Analysis'!K310*('Sensitivity Analysis'!O310+'Sensitivity Analysis'!O310/(1+'Benefits Calculations'!$C$10))-'Sensitivity Analysis'!L310*('Sensitivity Analysis'!R310+'Sensitivity Analysis'!R310/(1+'Benefits Calculations'!$C$10)+'Sensitivity Analysis'!R310/(1+'Benefits Calculations'!$C$10)^2+'Sensitivity Analysis'!R310/(1+'Benefits Calculations'!$C$10)^3)</f>
        <v>72617.305961697333</v>
      </c>
      <c r="U310">
        <f t="shared" ca="1" si="64"/>
        <v>146961.28972091051</v>
      </c>
      <c r="V310">
        <f ca="1">+'Sensitivity Analysis'!S310*(1+'Sensitivity Analysis'!I310)-'Sensitivity Analysis'!K310*('Sensitivity Analysis'!O310+'Sensitivity Analysis'!O310/(1+'Benefits Calculations'!$C$10))-'Sensitivity Analysis'!L310*('Sensitivity Analysis'!R310+'Sensitivity Analysis'!R310/(1+'Benefits Calculations'!$C$10)+'Sensitivity Analysis'!R310/(1+'Benefits Calculations'!$C$10)^2+'Sensitivity Analysis'!R310/(1+'Benefits Calculations'!$C$10)^3)</f>
        <v>95953.84485580874</v>
      </c>
    </row>
    <row r="311" spans="5:22" x14ac:dyDescent="0.25">
      <c r="E311">
        <f t="shared" ca="1" si="65"/>
        <v>0.31588085014638279</v>
      </c>
      <c r="F311">
        <f t="shared" ca="1" si="66"/>
        <v>0.41639719557334731</v>
      </c>
      <c r="G311">
        <f t="shared" ca="1" si="67"/>
        <v>0.48684773688868083</v>
      </c>
      <c r="H311">
        <f t="shared" ca="1" si="60"/>
        <v>0.45027221621599367</v>
      </c>
      <c r="I311">
        <f t="shared" ca="1" si="61"/>
        <v>0.30539796126068319</v>
      </c>
      <c r="J311">
        <v>0.33900000000000002</v>
      </c>
      <c r="K311">
        <v>0.311</v>
      </c>
      <c r="L311">
        <f t="shared" si="62"/>
        <v>0.35000000000000003</v>
      </c>
      <c r="M311">
        <f t="shared" ca="1" si="63"/>
        <v>0.95908913411689967</v>
      </c>
      <c r="N311">
        <f t="shared" ca="1" si="68"/>
        <v>4.0910865883100334E-2</v>
      </c>
      <c r="O311">
        <f t="shared" ca="1" si="69"/>
        <v>19106.310142709277</v>
      </c>
      <c r="P311">
        <f t="shared" ca="1" si="70"/>
        <v>0.66979698661335363</v>
      </c>
      <c r="Q311">
        <f t="shared" ca="1" si="71"/>
        <v>0.33020301338664637</v>
      </c>
      <c r="R311">
        <f t="shared" ca="1" si="72"/>
        <v>27760.149197439125</v>
      </c>
      <c r="S311">
        <f ca="1">(('Benefits Calculations'!$F$12-'Benefits Calculations'!$F$6)*'Sensitivity Analysis'!E311*'Sensitivity Analysis'!J311)+(('Benefits Calculations'!$F$18-'Benefits Calculations'!$F$6)*'Sensitivity Analysis'!K311*'Sensitivity Analysis'!F311)+(('Benefits Calculations'!$F$24-'Benefits Calculations'!$F$6)*'Sensitivity Analysis'!L311*'Sensitivity Analysis'!G311)</f>
        <v>226747.0017038722</v>
      </c>
      <c r="T311">
        <f ca="1">+'Sensitivity Analysis'!S311-'Sensitivity Analysis'!K311*('Sensitivity Analysis'!O311+'Sensitivity Analysis'!O311/(1+'Benefits Calculations'!$C$10))-'Sensitivity Analysis'!L311*('Sensitivity Analysis'!R311+'Sensitivity Analysis'!R311/(1+'Benefits Calculations'!$C$10)+'Sensitivity Analysis'!R311/(1+'Benefits Calculations'!$C$10)^2+'Sensitivity Analysis'!R311/(1+'Benefits Calculations'!$C$10)^3)</f>
        <v>178126.91268052586</v>
      </c>
      <c r="U311">
        <f t="shared" ca="1" si="64"/>
        <v>295995.0737462074</v>
      </c>
      <c r="V311">
        <f ca="1">+'Sensitivity Analysis'!S311*(1+'Sensitivity Analysis'!I311)-'Sensitivity Analysis'!K311*('Sensitivity Analysis'!O311+'Sensitivity Analysis'!O311/(1+'Benefits Calculations'!$C$10))-'Sensitivity Analysis'!L311*('Sensitivity Analysis'!R311+'Sensitivity Analysis'!R311/(1+'Benefits Calculations'!$C$10)+'Sensitivity Analysis'!R311/(1+'Benefits Calculations'!$C$10)^2+'Sensitivity Analysis'!R311/(1+'Benefits Calculations'!$C$10)^3)</f>
        <v>247374.98472286106</v>
      </c>
    </row>
    <row r="312" spans="5:22" x14ac:dyDescent="0.25">
      <c r="E312">
        <f t="shared" ca="1" si="65"/>
        <v>0.47592596761523787</v>
      </c>
      <c r="F312">
        <f t="shared" ca="1" si="66"/>
        <v>0.55528789689347435</v>
      </c>
      <c r="G312">
        <f t="shared" ca="1" si="67"/>
        <v>0.3179415767954083</v>
      </c>
      <c r="H312">
        <f t="shared" ca="1" si="60"/>
        <v>0.7399987456964624</v>
      </c>
      <c r="I312">
        <f t="shared" ca="1" si="61"/>
        <v>0.35626480351582213</v>
      </c>
      <c r="J312">
        <v>0.33900000000000002</v>
      </c>
      <c r="K312">
        <v>0.311</v>
      </c>
      <c r="L312">
        <f t="shared" si="62"/>
        <v>0.35000000000000003</v>
      </c>
      <c r="M312">
        <f t="shared" ca="1" si="63"/>
        <v>0.95558292076792373</v>
      </c>
      <c r="N312">
        <f t="shared" ca="1" si="68"/>
        <v>4.4417079232076273E-2</v>
      </c>
      <c r="O312">
        <f t="shared" ca="1" si="69"/>
        <v>19144.303470558778</v>
      </c>
      <c r="P312">
        <f t="shared" ca="1" si="70"/>
        <v>0.4810173469656091</v>
      </c>
      <c r="Q312">
        <f t="shared" ca="1" si="71"/>
        <v>0.51898265303439084</v>
      </c>
      <c r="R312">
        <f t="shared" ca="1" si="72"/>
        <v>30967.515275054298</v>
      </c>
      <c r="S312">
        <f ca="1">(('Benefits Calculations'!$F$12-'Benefits Calculations'!$F$6)*'Sensitivity Analysis'!E312*'Sensitivity Analysis'!J312)+(('Benefits Calculations'!$F$18-'Benefits Calculations'!$F$6)*'Sensitivity Analysis'!K312*'Sensitivity Analysis'!F312)+(('Benefits Calculations'!$F$24-'Benefits Calculations'!$F$6)*'Sensitivity Analysis'!L312*'Sensitivity Analysis'!G312)</f>
        <v>205808.3248165269</v>
      </c>
      <c r="T312">
        <f ca="1">+'Sensitivity Analysis'!S312-'Sensitivity Analysis'!K312*('Sensitivity Analysis'!O312+'Sensitivity Analysis'!O312/(1+'Benefits Calculations'!$C$10))-'Sensitivity Analysis'!L312*('Sensitivity Analysis'!R312+'Sensitivity Analysis'!R312/(1+'Benefits Calculations'!$C$10)+'Sensitivity Analysis'!R312/(1+'Benefits Calculations'!$C$10)^2+'Sensitivity Analysis'!R312/(1+'Benefits Calculations'!$C$10)^3)</f>
        <v>152897.36899340342</v>
      </c>
      <c r="U312">
        <f t="shared" ca="1" si="64"/>
        <v>279130.58721920737</v>
      </c>
      <c r="V312">
        <f ca="1">+'Sensitivity Analysis'!S312*(1+'Sensitivity Analysis'!I312)-'Sensitivity Analysis'!K312*('Sensitivity Analysis'!O312+'Sensitivity Analysis'!O312/(1+'Benefits Calculations'!$C$10))-'Sensitivity Analysis'!L312*('Sensitivity Analysis'!R312+'Sensitivity Analysis'!R312/(1+'Benefits Calculations'!$C$10)+'Sensitivity Analysis'!R312/(1+'Benefits Calculations'!$C$10)^2+'Sensitivity Analysis'!R312/(1+'Benefits Calculations'!$C$10)^3)</f>
        <v>226219.63139608389</v>
      </c>
    </row>
    <row r="313" spans="5:22" x14ac:dyDescent="0.25">
      <c r="E313">
        <f t="shared" ca="1" si="65"/>
        <v>0.5415047479626709</v>
      </c>
      <c r="F313">
        <f t="shared" ca="1" si="66"/>
        <v>0.53662842167535618</v>
      </c>
      <c r="G313">
        <f t="shared" ca="1" si="67"/>
        <v>0.42946034400182753</v>
      </c>
      <c r="H313">
        <f t="shared" ca="1" si="60"/>
        <v>0.96733590321541929</v>
      </c>
      <c r="I313">
        <f t="shared" ca="1" si="61"/>
        <v>0.39805016110372182</v>
      </c>
      <c r="J313">
        <v>0.33900000000000002</v>
      </c>
      <c r="K313">
        <v>0.311</v>
      </c>
      <c r="L313">
        <f t="shared" si="62"/>
        <v>0.35000000000000003</v>
      </c>
      <c r="M313">
        <f t="shared" ca="1" si="63"/>
        <v>0.95435816180776445</v>
      </c>
      <c r="N313">
        <f t="shared" ca="1" si="68"/>
        <v>4.5641838192235551E-2</v>
      </c>
      <c r="O313">
        <f t="shared" ca="1" si="69"/>
        <v>19157.574958651065</v>
      </c>
      <c r="P313">
        <f t="shared" ca="1" si="70"/>
        <v>0.5664580269072641</v>
      </c>
      <c r="Q313">
        <f t="shared" ca="1" si="71"/>
        <v>0.4335419730927359</v>
      </c>
      <c r="R313">
        <f t="shared" ca="1" si="72"/>
        <v>29515.878122845585</v>
      </c>
      <c r="S313">
        <f ca="1">(('Benefits Calculations'!$F$12-'Benefits Calculations'!$F$6)*'Sensitivity Analysis'!E313*'Sensitivity Analysis'!J313)+(('Benefits Calculations'!$F$18-'Benefits Calculations'!$F$6)*'Sensitivity Analysis'!K313*'Sensitivity Analysis'!F313)+(('Benefits Calculations'!$F$24-'Benefits Calculations'!$F$6)*'Sensitivity Analysis'!L313*'Sensitivity Analysis'!G313)</f>
        <v>243762.02948804648</v>
      </c>
      <c r="T313">
        <f ca="1">+'Sensitivity Analysis'!S313-'Sensitivity Analysis'!K313*('Sensitivity Analysis'!O313+'Sensitivity Analysis'!O313/(1+'Benefits Calculations'!$C$10))-'Sensitivity Analysis'!L313*('Sensitivity Analysis'!R313+'Sensitivity Analysis'!R313/(1+'Benefits Calculations'!$C$10)+'Sensitivity Analysis'!R313/(1+'Benefits Calculations'!$C$10)^2+'Sensitivity Analysis'!R313/(1+'Benefits Calculations'!$C$10)^3)</f>
        <v>192774.4674925984</v>
      </c>
      <c r="U313">
        <f t="shared" ca="1" si="64"/>
        <v>340791.54459673358</v>
      </c>
      <c r="V313">
        <f ca="1">+'Sensitivity Analysis'!S313*(1+'Sensitivity Analysis'!I313)-'Sensitivity Analysis'!K313*('Sensitivity Analysis'!O313+'Sensitivity Analysis'!O313/(1+'Benefits Calculations'!$C$10))-'Sensitivity Analysis'!L313*('Sensitivity Analysis'!R313+'Sensitivity Analysis'!R313/(1+'Benefits Calculations'!$C$10)+'Sensitivity Analysis'!R313/(1+'Benefits Calculations'!$C$10)^2+'Sensitivity Analysis'!R313/(1+'Benefits Calculations'!$C$10)^3)</f>
        <v>289803.9826012855</v>
      </c>
    </row>
    <row r="314" spans="5:22" x14ac:dyDescent="0.25">
      <c r="E314">
        <f t="shared" ca="1" si="65"/>
        <v>0.54196487862302067</v>
      </c>
      <c r="F314">
        <f t="shared" ca="1" si="66"/>
        <v>0.83076964594289571</v>
      </c>
      <c r="G314">
        <f t="shared" ca="1" si="67"/>
        <v>0.43080797854850983</v>
      </c>
      <c r="H314">
        <f t="shared" ca="1" si="60"/>
        <v>0.20935366995515448</v>
      </c>
      <c r="I314">
        <f t="shared" ca="1" si="61"/>
        <v>0.24800827816049126</v>
      </c>
      <c r="J314">
        <v>0.33900000000000002</v>
      </c>
      <c r="K314">
        <v>0.311</v>
      </c>
      <c r="L314">
        <f t="shared" si="62"/>
        <v>0.35000000000000003</v>
      </c>
      <c r="M314">
        <f t="shared" ca="1" si="63"/>
        <v>0.94063482415285993</v>
      </c>
      <c r="N314">
        <f t="shared" ca="1" si="68"/>
        <v>5.9365175847140073E-2</v>
      </c>
      <c r="O314">
        <f t="shared" ca="1" si="69"/>
        <v>19306.281045479613</v>
      </c>
      <c r="P314">
        <f t="shared" ca="1" si="70"/>
        <v>0.76089847831966451</v>
      </c>
      <c r="Q314">
        <f t="shared" ca="1" si="71"/>
        <v>0.23910152168033549</v>
      </c>
      <c r="R314">
        <f t="shared" ca="1" si="72"/>
        <v>26212.334853348897</v>
      </c>
      <c r="S314">
        <f ca="1">(('Benefits Calculations'!$F$12-'Benefits Calculations'!$F$6)*'Sensitivity Analysis'!E314*'Sensitivity Analysis'!J314)+(('Benefits Calculations'!$F$18-'Benefits Calculations'!$F$6)*'Sensitivity Analysis'!K314*'Sensitivity Analysis'!F314)+(('Benefits Calculations'!$F$24-'Benefits Calculations'!$F$6)*'Sensitivity Analysis'!L314*'Sensitivity Analysis'!G314)</f>
        <v>278700.49945743766</v>
      </c>
      <c r="T314">
        <f ca="1">+'Sensitivity Analysis'!S314-'Sensitivity Analysis'!K314*('Sensitivity Analysis'!O314+'Sensitivity Analysis'!O314/(1+'Benefits Calculations'!$C$10))-'Sensitivity Analysis'!L314*('Sensitivity Analysis'!R314+'Sensitivity Analysis'!R314/(1+'Benefits Calculations'!$C$10)+'Sensitivity Analysis'!R314/(1+'Benefits Calculations'!$C$10)^2+'Sensitivity Analysis'!R314/(1+'Benefits Calculations'!$C$10)^3)</f>
        <v>232017.61149572651</v>
      </c>
      <c r="U314">
        <f t="shared" ca="1" si="64"/>
        <v>347820.53045034572</v>
      </c>
      <c r="V314">
        <f ca="1">+'Sensitivity Analysis'!S314*(1+'Sensitivity Analysis'!I314)-'Sensitivity Analysis'!K314*('Sensitivity Analysis'!O314+'Sensitivity Analysis'!O314/(1+'Benefits Calculations'!$C$10))-'Sensitivity Analysis'!L314*('Sensitivity Analysis'!R314+'Sensitivity Analysis'!R314/(1+'Benefits Calculations'!$C$10)+'Sensitivity Analysis'!R314/(1+'Benefits Calculations'!$C$10)^2+'Sensitivity Analysis'!R314/(1+'Benefits Calculations'!$C$10)^3)</f>
        <v>301137.64248863456</v>
      </c>
    </row>
    <row r="315" spans="5:22" x14ac:dyDescent="0.25">
      <c r="E315">
        <f t="shared" ca="1" si="65"/>
        <v>0.59120962510006569</v>
      </c>
      <c r="F315">
        <f t="shared" ca="1" si="66"/>
        <v>0.49156115286185897</v>
      </c>
      <c r="G315">
        <f t="shared" ca="1" si="67"/>
        <v>0.264225230499743</v>
      </c>
      <c r="H315">
        <f t="shared" ca="1" si="60"/>
        <v>0.57749251601300999</v>
      </c>
      <c r="I315">
        <f t="shared" ca="1" si="61"/>
        <v>0.32929946547859662</v>
      </c>
      <c r="J315">
        <v>0.33900000000000002</v>
      </c>
      <c r="K315">
        <v>0.311</v>
      </c>
      <c r="L315">
        <f t="shared" si="62"/>
        <v>0.35000000000000003</v>
      </c>
      <c r="M315">
        <f t="shared" ca="1" si="63"/>
        <v>0.9612046760077525</v>
      </c>
      <c r="N315">
        <f t="shared" ca="1" si="68"/>
        <v>3.8795323992247499E-2</v>
      </c>
      <c r="O315">
        <f t="shared" ca="1" si="69"/>
        <v>19083.386130779993</v>
      </c>
      <c r="P315">
        <f t="shared" ca="1" si="70"/>
        <v>0.64304005527073982</v>
      </c>
      <c r="Q315">
        <f t="shared" ca="1" si="71"/>
        <v>0.35695994472926018</v>
      </c>
      <c r="R315">
        <f t="shared" ca="1" si="72"/>
        <v>28214.74946095013</v>
      </c>
      <c r="S315">
        <f ca="1">(('Benefits Calculations'!$F$12-'Benefits Calculations'!$F$6)*'Sensitivity Analysis'!E315*'Sensitivity Analysis'!J315)+(('Benefits Calculations'!$F$18-'Benefits Calculations'!$F$6)*'Sensitivity Analysis'!K315*'Sensitivity Analysis'!F315)+(('Benefits Calculations'!$F$24-'Benefits Calculations'!$F$6)*'Sensitivity Analysis'!L315*'Sensitivity Analysis'!G315)</f>
        <v>192352.49085856345</v>
      </c>
      <c r="T315">
        <f ca="1">+'Sensitivity Analysis'!S315-'Sensitivity Analysis'!K315*('Sensitivity Analysis'!O315+'Sensitivity Analysis'!O315/(1+'Benefits Calculations'!$C$10))-'Sensitivity Analysis'!L315*('Sensitivity Analysis'!R315+'Sensitivity Analysis'!R315/(1+'Benefits Calculations'!$C$10)+'Sensitivity Analysis'!R315/(1+'Benefits Calculations'!$C$10)^2+'Sensitivity Analysis'!R315/(1+'Benefits Calculations'!$C$10)^3)</f>
        <v>143141.54067025401</v>
      </c>
      <c r="U315">
        <f t="shared" ca="1" si="64"/>
        <v>255694.06328176503</v>
      </c>
      <c r="V315">
        <f ca="1">+'Sensitivity Analysis'!S315*(1+'Sensitivity Analysis'!I315)-'Sensitivity Analysis'!K315*('Sensitivity Analysis'!O315+'Sensitivity Analysis'!O315/(1+'Benefits Calculations'!$C$10))-'Sensitivity Analysis'!L315*('Sensitivity Analysis'!R315+'Sensitivity Analysis'!R315/(1+'Benefits Calculations'!$C$10)+'Sensitivity Analysis'!R315/(1+'Benefits Calculations'!$C$10)^2+'Sensitivity Analysis'!R315/(1+'Benefits Calculations'!$C$10)^3)</f>
        <v>206483.11309345558</v>
      </c>
    </row>
    <row r="316" spans="5:22" x14ac:dyDescent="0.25">
      <c r="E316">
        <f t="shared" ca="1" si="65"/>
        <v>0.72625106161742081</v>
      </c>
      <c r="F316">
        <f t="shared" ca="1" si="66"/>
        <v>0.48891109283808121</v>
      </c>
      <c r="G316">
        <f t="shared" ca="1" si="67"/>
        <v>0.3761237678853987</v>
      </c>
      <c r="H316">
        <f t="shared" ca="1" si="60"/>
        <v>0.35185604606074949</v>
      </c>
      <c r="I316">
        <f t="shared" ca="1" si="61"/>
        <v>0.28446910587646956</v>
      </c>
      <c r="J316">
        <v>0.33900000000000002</v>
      </c>
      <c r="K316">
        <v>0.311</v>
      </c>
      <c r="L316">
        <f t="shared" si="62"/>
        <v>0.35000000000000003</v>
      </c>
      <c r="M316">
        <f t="shared" ca="1" si="63"/>
        <v>0.95956664772644196</v>
      </c>
      <c r="N316">
        <f t="shared" ca="1" si="68"/>
        <v>4.0433352273558043E-2</v>
      </c>
      <c r="O316">
        <f t="shared" ca="1" si="69"/>
        <v>19101.135805236278</v>
      </c>
      <c r="P316">
        <f t="shared" ca="1" si="70"/>
        <v>0.58804267279399336</v>
      </c>
      <c r="Q316">
        <f t="shared" ca="1" si="71"/>
        <v>0.41195732720600664</v>
      </c>
      <c r="R316">
        <f t="shared" ca="1" si="72"/>
        <v>29149.154989230054</v>
      </c>
      <c r="S316">
        <f ca="1">(('Benefits Calculations'!$F$12-'Benefits Calculations'!$F$6)*'Sensitivity Analysis'!E316*'Sensitivity Analysis'!J316)+(('Benefits Calculations'!$F$18-'Benefits Calculations'!$F$6)*'Sensitivity Analysis'!K316*'Sensitivity Analysis'!F316)+(('Benefits Calculations'!$F$24-'Benefits Calculations'!$F$6)*'Sensitivity Analysis'!L316*'Sensitivity Analysis'!G316)</f>
        <v>238613.49670688761</v>
      </c>
      <c r="T316">
        <f ca="1">+'Sensitivity Analysis'!S316-'Sensitivity Analysis'!K316*('Sensitivity Analysis'!O316+'Sensitivity Analysis'!O316/(1+'Benefits Calculations'!$C$10))-'Sensitivity Analysis'!L316*('Sensitivity Analysis'!R316+'Sensitivity Analysis'!R316/(1+'Benefits Calculations'!$C$10)+'Sensitivity Analysis'!R316/(1+'Benefits Calculations'!$C$10)^2+'Sensitivity Analysis'!R316/(1+'Benefits Calculations'!$C$10)^3)</f>
        <v>188148.39817874573</v>
      </c>
      <c r="U316">
        <f t="shared" ca="1" si="64"/>
        <v>306491.66476515384</v>
      </c>
      <c r="V316">
        <f ca="1">+'Sensitivity Analysis'!S316*(1+'Sensitivity Analysis'!I316)-'Sensitivity Analysis'!K316*('Sensitivity Analysis'!O316+'Sensitivity Analysis'!O316/(1+'Benefits Calculations'!$C$10))-'Sensitivity Analysis'!L316*('Sensitivity Analysis'!R316+'Sensitivity Analysis'!R316/(1+'Benefits Calculations'!$C$10)+'Sensitivity Analysis'!R316/(1+'Benefits Calculations'!$C$10)^2+'Sensitivity Analysis'!R316/(1+'Benefits Calculations'!$C$10)^3)</f>
        <v>256026.56623701195</v>
      </c>
    </row>
    <row r="317" spans="5:22" x14ac:dyDescent="0.25">
      <c r="E317">
        <f t="shared" ca="1" si="65"/>
        <v>0.67952755619862182</v>
      </c>
      <c r="F317">
        <f t="shared" ca="1" si="66"/>
        <v>0.53403431052790351</v>
      </c>
      <c r="G317">
        <f t="shared" ca="1" si="67"/>
        <v>0.24914365586593226</v>
      </c>
      <c r="H317">
        <f t="shared" ca="1" si="60"/>
        <v>0.47417950204026071</v>
      </c>
      <c r="I317">
        <f t="shared" ca="1" si="61"/>
        <v>0.3101251563401361</v>
      </c>
      <c r="J317">
        <v>0.33900000000000002</v>
      </c>
      <c r="K317">
        <v>0.311</v>
      </c>
      <c r="L317">
        <f t="shared" si="62"/>
        <v>0.35000000000000003</v>
      </c>
      <c r="M317">
        <f t="shared" ca="1" si="63"/>
        <v>0.95117370470117713</v>
      </c>
      <c r="N317">
        <f t="shared" ca="1" si="68"/>
        <v>4.8826295298822875E-2</v>
      </c>
      <c r="O317">
        <f t="shared" ca="1" si="69"/>
        <v>19192.081735858043</v>
      </c>
      <c r="P317">
        <f t="shared" ca="1" si="70"/>
        <v>0.51542852809274864</v>
      </c>
      <c r="Q317">
        <f t="shared" ca="1" si="71"/>
        <v>0.48457147190725136</v>
      </c>
      <c r="R317">
        <f t="shared" ca="1" si="72"/>
        <v>30382.869307704201</v>
      </c>
      <c r="S317">
        <f ca="1">(('Benefits Calculations'!$F$12-'Benefits Calculations'!$F$6)*'Sensitivity Analysis'!E317*'Sensitivity Analysis'!J317)+(('Benefits Calculations'!$F$18-'Benefits Calculations'!$F$6)*'Sensitivity Analysis'!K317*'Sensitivity Analysis'!F317)+(('Benefits Calculations'!$F$24-'Benefits Calculations'!$F$6)*'Sensitivity Analysis'!L317*'Sensitivity Analysis'!G317)</f>
        <v>200737.31196343771</v>
      </c>
      <c r="T317">
        <f ca="1">+'Sensitivity Analysis'!S317-'Sensitivity Analysis'!K317*('Sensitivity Analysis'!O317+'Sensitivity Analysis'!O317/(1+'Benefits Calculations'!$C$10))-'Sensitivity Analysis'!L317*('Sensitivity Analysis'!R317+'Sensitivity Analysis'!R317/(1+'Benefits Calculations'!$C$10)+'Sensitivity Analysis'!R317/(1+'Benefits Calculations'!$C$10)^2+'Sensitivity Analysis'!R317/(1+'Benefits Calculations'!$C$10)^3)</f>
        <v>148575.05464450584</v>
      </c>
      <c r="U317">
        <f t="shared" ca="1" si="64"/>
        <v>262991.00221939752</v>
      </c>
      <c r="V317">
        <f ca="1">+'Sensitivity Analysis'!S317*(1+'Sensitivity Analysis'!I317)-'Sensitivity Analysis'!K317*('Sensitivity Analysis'!O317+'Sensitivity Analysis'!O317/(1+'Benefits Calculations'!$C$10))-'Sensitivity Analysis'!L317*('Sensitivity Analysis'!R317+'Sensitivity Analysis'!R317/(1+'Benefits Calculations'!$C$10)+'Sensitivity Analysis'!R317/(1+'Benefits Calculations'!$C$10)^2+'Sensitivity Analysis'!R317/(1+'Benefits Calculations'!$C$10)^3)</f>
        <v>210828.74490046565</v>
      </c>
    </row>
    <row r="318" spans="5:22" x14ac:dyDescent="0.25">
      <c r="E318">
        <f t="shared" ca="1" si="65"/>
        <v>0.32772116370963411</v>
      </c>
      <c r="F318">
        <f t="shared" ca="1" si="66"/>
        <v>0.19878219628767113</v>
      </c>
      <c r="G318">
        <f t="shared" ca="1" si="67"/>
        <v>0.28321489463481159</v>
      </c>
      <c r="H318">
        <f t="shared" ca="1" si="60"/>
        <v>0.53352078865492525</v>
      </c>
      <c r="I318">
        <f t="shared" ca="1" si="61"/>
        <v>0.32136755078177942</v>
      </c>
      <c r="J318">
        <v>0.33900000000000002</v>
      </c>
      <c r="K318">
        <v>0.311</v>
      </c>
      <c r="L318">
        <f t="shared" si="62"/>
        <v>0.35000000000000003</v>
      </c>
      <c r="M318">
        <f t="shared" ca="1" si="63"/>
        <v>0.95773086821861131</v>
      </c>
      <c r="N318">
        <f t="shared" ca="1" si="68"/>
        <v>4.2269131781388691E-2</v>
      </c>
      <c r="O318">
        <f t="shared" ca="1" si="69"/>
        <v>19121.028311983129</v>
      </c>
      <c r="P318">
        <f t="shared" ca="1" si="70"/>
        <v>0.57101677944533991</v>
      </c>
      <c r="Q318">
        <f t="shared" ca="1" si="71"/>
        <v>0.42898322055466009</v>
      </c>
      <c r="R318">
        <f t="shared" ca="1" si="72"/>
        <v>29438.424917223674</v>
      </c>
      <c r="S318">
        <f ca="1">(('Benefits Calculations'!$F$12-'Benefits Calculations'!$F$6)*'Sensitivity Analysis'!E318*'Sensitivity Analysis'!J318)+(('Benefits Calculations'!$F$18-'Benefits Calculations'!$F$6)*'Sensitivity Analysis'!K318*'Sensitivity Analysis'!F318)+(('Benefits Calculations'!$F$24-'Benefits Calculations'!$F$6)*'Sensitivity Analysis'!L318*'Sensitivity Analysis'!G318)</f>
        <v>139898.21745638613</v>
      </c>
      <c r="T318">
        <f ca="1">+'Sensitivity Analysis'!S318-'Sensitivity Analysis'!K318*('Sensitivity Analysis'!O318+'Sensitivity Analysis'!O318/(1+'Benefits Calculations'!$C$10))-'Sensitivity Analysis'!L318*('Sensitivity Analysis'!R318+'Sensitivity Analysis'!R318/(1+'Benefits Calculations'!$C$10)+'Sensitivity Analysis'!R318/(1+'Benefits Calculations'!$C$10)^2+'Sensitivity Analysis'!R318/(1+'Benefits Calculations'!$C$10)^3)</f>
        <v>89036.060257210906</v>
      </c>
      <c r="U318">
        <f t="shared" ca="1" si="64"/>
        <v>184856.96495908173</v>
      </c>
      <c r="V318">
        <f ca="1">+'Sensitivity Analysis'!S318*(1+'Sensitivity Analysis'!I318)-'Sensitivity Analysis'!K318*('Sensitivity Analysis'!O318+'Sensitivity Analysis'!O318/(1+'Benefits Calculations'!$C$10))-'Sensitivity Analysis'!L318*('Sensitivity Analysis'!R318+'Sensitivity Analysis'!R318/(1+'Benefits Calculations'!$C$10)+'Sensitivity Analysis'!R318/(1+'Benefits Calculations'!$C$10)^2+'Sensitivity Analysis'!R318/(1+'Benefits Calculations'!$C$10)^3)</f>
        <v>133994.80775990651</v>
      </c>
    </row>
    <row r="319" spans="5:22" x14ac:dyDescent="0.25">
      <c r="E319">
        <f t="shared" ca="1" si="65"/>
        <v>0.79463566078338665</v>
      </c>
      <c r="F319">
        <f t="shared" ca="1" si="66"/>
        <v>0.73162150644249468</v>
      </c>
      <c r="G319">
        <f t="shared" ca="1" si="67"/>
        <v>0.22794018521260523</v>
      </c>
      <c r="H319">
        <f t="shared" ca="1" si="60"/>
        <v>0.74055458479899461</v>
      </c>
      <c r="I319">
        <f t="shared" ca="1" si="61"/>
        <v>0.35635164277857923</v>
      </c>
      <c r="J319">
        <v>0.33900000000000002</v>
      </c>
      <c r="K319">
        <v>0.311</v>
      </c>
      <c r="L319">
        <f t="shared" si="62"/>
        <v>0.35000000000000003</v>
      </c>
      <c r="M319">
        <f t="shared" ca="1" si="63"/>
        <v>0.92730004821113277</v>
      </c>
      <c r="N319">
        <f t="shared" ca="1" si="68"/>
        <v>7.2699951788867234E-2</v>
      </c>
      <c r="O319">
        <f t="shared" ca="1" si="69"/>
        <v>19450.776677584166</v>
      </c>
      <c r="P319">
        <f t="shared" ca="1" si="70"/>
        <v>0.39878902729400345</v>
      </c>
      <c r="Q319">
        <f t="shared" ca="1" si="71"/>
        <v>0.60121097270599655</v>
      </c>
      <c r="R319">
        <f t="shared" ca="1" si="72"/>
        <v>32364.574426274885</v>
      </c>
      <c r="S319">
        <f ca="1">(('Benefits Calculations'!$F$12-'Benefits Calculations'!$F$6)*'Sensitivity Analysis'!E319*'Sensitivity Analysis'!J319)+(('Benefits Calculations'!$F$18-'Benefits Calculations'!$F$6)*'Sensitivity Analysis'!K319*'Sensitivity Analysis'!F319)+(('Benefits Calculations'!$F$24-'Benefits Calculations'!$F$6)*'Sensitivity Analysis'!L319*'Sensitivity Analysis'!G319)</f>
        <v>227865.73773729533</v>
      </c>
      <c r="T319">
        <f ca="1">+'Sensitivity Analysis'!S319-'Sensitivity Analysis'!K319*('Sensitivity Analysis'!O319+'Sensitivity Analysis'!O319/(1+'Benefits Calculations'!$C$10))-'Sensitivity Analysis'!L319*('Sensitivity Analysis'!R319+'Sensitivity Analysis'!R319/(1+'Benefits Calculations'!$C$10)+'Sensitivity Analysis'!R319/(1+'Benefits Calculations'!$C$10)^2+'Sensitivity Analysis'!R319/(1+'Benefits Calculations'!$C$10)^3)</f>
        <v>172908.48962315853</v>
      </c>
      <c r="U319">
        <f t="shared" ca="1" si="64"/>
        <v>309066.06771293347</v>
      </c>
      <c r="V319">
        <f ca="1">+'Sensitivity Analysis'!S319*(1+'Sensitivity Analysis'!I319)-'Sensitivity Analysis'!K319*('Sensitivity Analysis'!O319+'Sensitivity Analysis'!O319/(1+'Benefits Calculations'!$C$10))-'Sensitivity Analysis'!L319*('Sensitivity Analysis'!R319+'Sensitivity Analysis'!R319/(1+'Benefits Calculations'!$C$10)+'Sensitivity Analysis'!R319/(1+'Benefits Calculations'!$C$10)^2+'Sensitivity Analysis'!R319/(1+'Benefits Calculations'!$C$10)^3)</f>
        <v>254108.81959879666</v>
      </c>
    </row>
    <row r="320" spans="5:22" x14ac:dyDescent="0.25">
      <c r="E320">
        <f t="shared" ca="1" si="65"/>
        <v>0.7950360892998547</v>
      </c>
      <c r="F320">
        <f t="shared" ca="1" si="66"/>
        <v>0.73419870708267398</v>
      </c>
      <c r="G320">
        <f t="shared" ca="1" si="67"/>
        <v>0.59026441601270452</v>
      </c>
      <c r="H320">
        <f t="shared" ca="1" si="60"/>
        <v>0.77305870012366928</v>
      </c>
      <c r="I320">
        <f t="shared" ca="1" si="61"/>
        <v>0.36137431660702524</v>
      </c>
      <c r="J320">
        <v>0.33900000000000002</v>
      </c>
      <c r="K320">
        <v>0.311</v>
      </c>
      <c r="L320">
        <f t="shared" si="62"/>
        <v>0.35000000000000003</v>
      </c>
      <c r="M320">
        <f t="shared" ca="1" si="63"/>
        <v>0.93794200602697342</v>
      </c>
      <c r="N320">
        <f t="shared" ca="1" si="68"/>
        <v>6.2057993973026582E-2</v>
      </c>
      <c r="O320">
        <f t="shared" ca="1" si="69"/>
        <v>19335.460422691714</v>
      </c>
      <c r="P320">
        <f t="shared" ca="1" si="70"/>
        <v>0.63908076568227679</v>
      </c>
      <c r="Q320">
        <f t="shared" ca="1" si="71"/>
        <v>0.36091923431772321</v>
      </c>
      <c r="R320">
        <f t="shared" ca="1" si="72"/>
        <v>28282.017791058119</v>
      </c>
      <c r="S320">
        <f ca="1">(('Benefits Calculations'!$F$12-'Benefits Calculations'!$F$6)*'Sensitivity Analysis'!E320*'Sensitivity Analysis'!J320)+(('Benefits Calculations'!$F$18-'Benefits Calculations'!$F$6)*'Sensitivity Analysis'!K320*'Sensitivity Analysis'!F320)+(('Benefits Calculations'!$F$24-'Benefits Calculations'!$F$6)*'Sensitivity Analysis'!L320*'Sensitivity Analysis'!G320)</f>
        <v>339255.80446562241</v>
      </c>
      <c r="T320">
        <f ca="1">+'Sensitivity Analysis'!S320-'Sensitivity Analysis'!K320*('Sensitivity Analysis'!O320+'Sensitivity Analysis'!O320/(1+'Benefits Calculations'!$C$10))-'Sensitivity Analysis'!L320*('Sensitivity Analysis'!R320+'Sensitivity Analysis'!R320/(1+'Benefits Calculations'!$C$10)+'Sensitivity Analysis'!R320/(1+'Benefits Calculations'!$C$10)^2+'Sensitivity Analysis'!R320/(1+'Benefits Calculations'!$C$10)^3)</f>
        <v>289801.20968995069</v>
      </c>
      <c r="U320">
        <f t="shared" ca="1" si="64"/>
        <v>461854.13895935327</v>
      </c>
      <c r="V320">
        <f ca="1">+'Sensitivity Analysis'!S320*(1+'Sensitivity Analysis'!I320)-'Sensitivity Analysis'!K320*('Sensitivity Analysis'!O320+'Sensitivity Analysis'!O320/(1+'Benefits Calculations'!$C$10))-'Sensitivity Analysis'!L320*('Sensitivity Analysis'!R320+'Sensitivity Analysis'!R320/(1+'Benefits Calculations'!$C$10)+'Sensitivity Analysis'!R320/(1+'Benefits Calculations'!$C$10)^2+'Sensitivity Analysis'!R320/(1+'Benefits Calculations'!$C$10)^3)</f>
        <v>412399.54418368154</v>
      </c>
    </row>
    <row r="321" spans="5:22" x14ac:dyDescent="0.25">
      <c r="E321">
        <f t="shared" ca="1" si="65"/>
        <v>0.59793926807397402</v>
      </c>
      <c r="F321">
        <f t="shared" ca="1" si="66"/>
        <v>0.69051555928289621</v>
      </c>
      <c r="G321">
        <f t="shared" ca="1" si="67"/>
        <v>0.46828614427887666</v>
      </c>
      <c r="H321">
        <f t="shared" ca="1" si="60"/>
        <v>0.24703654337708436</v>
      </c>
      <c r="I321">
        <f t="shared" ca="1" si="61"/>
        <v>0.25862097953756652</v>
      </c>
      <c r="J321">
        <v>0.33900000000000002</v>
      </c>
      <c r="K321">
        <v>0.311</v>
      </c>
      <c r="L321">
        <f t="shared" si="62"/>
        <v>0.35000000000000003</v>
      </c>
      <c r="M321">
        <f t="shared" ca="1" si="63"/>
        <v>0.92358426767085633</v>
      </c>
      <c r="N321">
        <f t="shared" ca="1" si="68"/>
        <v>7.6415732329143671E-2</v>
      </c>
      <c r="O321">
        <f t="shared" ca="1" si="69"/>
        <v>19491.0408755186</v>
      </c>
      <c r="P321">
        <f t="shared" ca="1" si="70"/>
        <v>0.52950998531764781</v>
      </c>
      <c r="Q321">
        <f t="shared" ca="1" si="71"/>
        <v>0.47049001468235219</v>
      </c>
      <c r="R321">
        <f t="shared" ca="1" si="72"/>
        <v>30143.625349453163</v>
      </c>
      <c r="S321">
        <f ca="1">(('Benefits Calculations'!$F$12-'Benefits Calculations'!$F$6)*'Sensitivity Analysis'!E321*'Sensitivity Analysis'!J321)+(('Benefits Calculations'!$F$18-'Benefits Calculations'!$F$6)*'Sensitivity Analysis'!K321*'Sensitivity Analysis'!F321)+(('Benefits Calculations'!$F$24-'Benefits Calculations'!$F$6)*'Sensitivity Analysis'!L321*'Sensitivity Analysis'!G321)</f>
        <v>278832.78504321747</v>
      </c>
      <c r="T321">
        <f ca="1">+'Sensitivity Analysis'!S321-'Sensitivity Analysis'!K321*('Sensitivity Analysis'!O321+'Sensitivity Analysis'!O321/(1+'Benefits Calculations'!$C$10))-'Sensitivity Analysis'!L321*('Sensitivity Analysis'!R321+'Sensitivity Analysis'!R321/(1+'Benefits Calculations'!$C$10)+'Sensitivity Analysis'!R321/(1+'Benefits Calculations'!$C$10)^2+'Sensitivity Analysis'!R321/(1+'Benefits Calculations'!$C$10)^3)</f>
        <v>226806.05080294941</v>
      </c>
      <c r="U321">
        <f t="shared" ca="1" si="64"/>
        <v>350944.79303828208</v>
      </c>
      <c r="V321">
        <f ca="1">+'Sensitivity Analysis'!S321*(1+'Sensitivity Analysis'!I321)-'Sensitivity Analysis'!K321*('Sensitivity Analysis'!O321+'Sensitivity Analysis'!O321/(1+'Benefits Calculations'!$C$10))-'Sensitivity Analysis'!L321*('Sensitivity Analysis'!R321+'Sensitivity Analysis'!R321/(1+'Benefits Calculations'!$C$10)+'Sensitivity Analysis'!R321/(1+'Benefits Calculations'!$C$10)^2+'Sensitivity Analysis'!R321/(1+'Benefits Calculations'!$C$10)^3)</f>
        <v>298918.05879801401</v>
      </c>
    </row>
    <row r="322" spans="5:22" x14ac:dyDescent="0.25">
      <c r="E322">
        <f t="shared" ca="1" si="65"/>
        <v>0.55611033764903384</v>
      </c>
      <c r="F322">
        <f t="shared" ca="1" si="66"/>
        <v>0.31070960632755551</v>
      </c>
      <c r="G322">
        <f t="shared" ca="1" si="67"/>
        <v>0.61277498760533577</v>
      </c>
      <c r="H322">
        <f t="shared" ca="1" si="60"/>
        <v>0.644744494667018</v>
      </c>
      <c r="I322">
        <f t="shared" ca="1" si="61"/>
        <v>0.34086780295370289</v>
      </c>
      <c r="J322">
        <v>0.33900000000000002</v>
      </c>
      <c r="K322">
        <v>0.311</v>
      </c>
      <c r="L322">
        <f t="shared" si="62"/>
        <v>0.35000000000000003</v>
      </c>
      <c r="M322">
        <f t="shared" ca="1" si="63"/>
        <v>0.92984926084436803</v>
      </c>
      <c r="N322">
        <f t="shared" ca="1" si="68"/>
        <v>7.0150739155631969E-2</v>
      </c>
      <c r="O322">
        <f t="shared" ca="1" si="69"/>
        <v>19423.153409490431</v>
      </c>
      <c r="P322">
        <f t="shared" ca="1" si="70"/>
        <v>0.7418975113932067</v>
      </c>
      <c r="Q322">
        <f t="shared" ca="1" si="71"/>
        <v>0.2581024886067933</v>
      </c>
      <c r="R322">
        <f t="shared" ca="1" si="72"/>
        <v>26535.161281429417</v>
      </c>
      <c r="S322">
        <f ca="1">(('Benefits Calculations'!$F$12-'Benefits Calculations'!$F$6)*'Sensitivity Analysis'!E322*'Sensitivity Analysis'!J322)+(('Benefits Calculations'!$F$18-'Benefits Calculations'!$F$6)*'Sensitivity Analysis'!K322*'Sensitivity Analysis'!F322)+(('Benefits Calculations'!$F$24-'Benefits Calculations'!$F$6)*'Sensitivity Analysis'!L322*'Sensitivity Analysis'!G322)</f>
        <v>274789.60871167493</v>
      </c>
      <c r="T322">
        <f ca="1">+'Sensitivity Analysis'!S322-'Sensitivity Analysis'!K322*('Sensitivity Analysis'!O322+'Sensitivity Analysis'!O322/(1+'Benefits Calculations'!$C$10))-'Sensitivity Analysis'!L322*('Sensitivity Analysis'!R322+'Sensitivity Analysis'!R322/(1+'Benefits Calculations'!$C$10)+'Sensitivity Analysis'!R322/(1+'Benefits Calculations'!$C$10)^2+'Sensitivity Analysis'!R322/(1+'Benefits Calculations'!$C$10)^3)</f>
        <v>227605.71116488142</v>
      </c>
      <c r="U322">
        <f t="shared" ca="1" si="64"/>
        <v>368456.53890773124</v>
      </c>
      <c r="V322">
        <f ca="1">+'Sensitivity Analysis'!S322*(1+'Sensitivity Analysis'!I322)-'Sensitivity Analysis'!K322*('Sensitivity Analysis'!O322+'Sensitivity Analysis'!O322/(1+'Benefits Calculations'!$C$10))-'Sensitivity Analysis'!L322*('Sensitivity Analysis'!R322+'Sensitivity Analysis'!R322/(1+'Benefits Calculations'!$C$10)+'Sensitivity Analysis'!R322/(1+'Benefits Calculations'!$C$10)^2+'Sensitivity Analysis'!R322/(1+'Benefits Calculations'!$C$10)^3)</f>
        <v>321272.64136093773</v>
      </c>
    </row>
    <row r="323" spans="5:22" x14ac:dyDescent="0.25">
      <c r="E323">
        <f t="shared" ca="1" si="65"/>
        <v>0.45412104750739474</v>
      </c>
      <c r="F323">
        <f t="shared" ca="1" si="66"/>
        <v>0.50807083395615571</v>
      </c>
      <c r="G323">
        <f t="shared" ca="1" si="67"/>
        <v>0.41075877588800325</v>
      </c>
      <c r="H323">
        <f t="shared" ca="1" si="60"/>
        <v>0.26332424984619274</v>
      </c>
      <c r="I323">
        <f t="shared" ca="1" si="61"/>
        <v>0.26295564561710982</v>
      </c>
      <c r="J323">
        <v>0.33900000000000002</v>
      </c>
      <c r="K323">
        <v>0.311</v>
      </c>
      <c r="L323">
        <f t="shared" si="62"/>
        <v>0.35000000000000003</v>
      </c>
      <c r="M323">
        <f t="shared" ca="1" si="63"/>
        <v>0.93054038179139043</v>
      </c>
      <c r="N323">
        <f t="shared" ca="1" si="68"/>
        <v>6.9459618208609575E-2</v>
      </c>
      <c r="O323">
        <f t="shared" ca="1" si="69"/>
        <v>19415.664422908492</v>
      </c>
      <c r="P323">
        <f t="shared" ca="1" si="70"/>
        <v>0.74377304508299669</v>
      </c>
      <c r="Q323">
        <f t="shared" ca="1" si="71"/>
        <v>0.25622695491700331</v>
      </c>
      <c r="R323">
        <f t="shared" ca="1" si="72"/>
        <v>26503.295964039884</v>
      </c>
      <c r="S323">
        <f ca="1">(('Benefits Calculations'!$F$12-'Benefits Calculations'!$F$6)*'Sensitivity Analysis'!E323*'Sensitivity Analysis'!J323)+(('Benefits Calculations'!$F$18-'Benefits Calculations'!$F$6)*'Sensitivity Analysis'!K323*'Sensitivity Analysis'!F323)+(('Benefits Calculations'!$F$24-'Benefits Calculations'!$F$6)*'Sensitivity Analysis'!L323*'Sensitivity Analysis'!G323)</f>
        <v>226739.06359496294</v>
      </c>
      <c r="T323">
        <f ca="1">+'Sensitivity Analysis'!S323-'Sensitivity Analysis'!K323*('Sensitivity Analysis'!O323+'Sensitivity Analysis'!O323/(1+'Benefits Calculations'!$C$10))-'Sensitivity Analysis'!L323*('Sensitivity Analysis'!R323+'Sensitivity Analysis'!R323/(1+'Benefits Calculations'!$C$10)+'Sensitivity Analysis'!R323/(1+'Benefits Calculations'!$C$10)^2+'Sensitivity Analysis'!R323/(1+'Benefits Calculations'!$C$10)^3)</f>
        <v>179602.14456598769</v>
      </c>
      <c r="U323">
        <f t="shared" ca="1" si="64"/>
        <v>286361.38044919533</v>
      </c>
      <c r="V323">
        <f ca="1">+'Sensitivity Analysis'!S323*(1+'Sensitivity Analysis'!I323)-'Sensitivity Analysis'!K323*('Sensitivity Analysis'!O323+'Sensitivity Analysis'!O323/(1+'Benefits Calculations'!$C$10))-'Sensitivity Analysis'!L323*('Sensitivity Analysis'!R323+'Sensitivity Analysis'!R323/(1+'Benefits Calculations'!$C$10)+'Sensitivity Analysis'!R323/(1+'Benefits Calculations'!$C$10)^2+'Sensitivity Analysis'!R323/(1+'Benefits Calculations'!$C$10)^3)</f>
        <v>239224.46142022009</v>
      </c>
    </row>
    <row r="324" spans="5:22" x14ac:dyDescent="0.25">
      <c r="E324">
        <f t="shared" ca="1" si="65"/>
        <v>0.27508418513953059</v>
      </c>
      <c r="F324">
        <f t="shared" ca="1" si="66"/>
        <v>0.73041021616644974</v>
      </c>
      <c r="G324">
        <f t="shared" ca="1" si="67"/>
        <v>0.53415234583941451</v>
      </c>
      <c r="H324">
        <f t="shared" ca="1" si="60"/>
        <v>0.24270249351554485</v>
      </c>
      <c r="I324">
        <f t="shared" ca="1" si="61"/>
        <v>0.25744365865844998</v>
      </c>
      <c r="J324">
        <v>0.33900000000000002</v>
      </c>
      <c r="K324">
        <v>0.311</v>
      </c>
      <c r="L324">
        <f t="shared" si="62"/>
        <v>0.35000000000000003</v>
      </c>
      <c r="M324">
        <f t="shared" ca="1" si="63"/>
        <v>0.95213375718598192</v>
      </c>
      <c r="N324">
        <f t="shared" ca="1" si="68"/>
        <v>4.7866242814018078E-2</v>
      </c>
      <c r="O324">
        <f t="shared" ca="1" si="69"/>
        <v>19181.678607132701</v>
      </c>
      <c r="P324">
        <f t="shared" ca="1" si="70"/>
        <v>0.64389044209108992</v>
      </c>
      <c r="Q324">
        <f t="shared" ca="1" si="71"/>
        <v>0.35610955790891008</v>
      </c>
      <c r="R324">
        <f t="shared" ca="1" si="72"/>
        <v>28200.301388872384</v>
      </c>
      <c r="S324">
        <f ca="1">(('Benefits Calculations'!$F$12-'Benefits Calculations'!$F$6)*'Sensitivity Analysis'!E324*'Sensitivity Analysis'!J324)+(('Benefits Calculations'!$F$18-'Benefits Calculations'!$F$6)*'Sensitivity Analysis'!K324*'Sensitivity Analysis'!F324)+(('Benefits Calculations'!$F$24-'Benefits Calculations'!$F$6)*'Sensitivity Analysis'!L324*'Sensitivity Analysis'!G324)</f>
        <v>274350.66883403482</v>
      </c>
      <c r="T324">
        <f ca="1">+'Sensitivity Analysis'!S324-'Sensitivity Analysis'!K324*('Sensitivity Analysis'!O324+'Sensitivity Analysis'!O324/(1+'Benefits Calculations'!$C$10))-'Sensitivity Analysis'!L324*('Sensitivity Analysis'!R324+'Sensitivity Analysis'!R324/(1+'Benefits Calculations'!$C$10)+'Sensitivity Analysis'!R324/(1+'Benefits Calculations'!$C$10)^2+'Sensitivity Analysis'!R324/(1+'Benefits Calculations'!$C$10)^3)</f>
        <v>225098.83867217557</v>
      </c>
      <c r="U324">
        <f t="shared" ca="1" si="64"/>
        <v>344980.50877406151</v>
      </c>
      <c r="V324">
        <f ca="1">+'Sensitivity Analysis'!S324*(1+'Sensitivity Analysis'!I324)-'Sensitivity Analysis'!K324*('Sensitivity Analysis'!O324+'Sensitivity Analysis'!O324/(1+'Benefits Calculations'!$C$10))-'Sensitivity Analysis'!L324*('Sensitivity Analysis'!R324+'Sensitivity Analysis'!R324/(1+'Benefits Calculations'!$C$10)+'Sensitivity Analysis'!R324/(1+'Benefits Calculations'!$C$10)^2+'Sensitivity Analysis'!R324/(1+'Benefits Calculations'!$C$10)^3)</f>
        <v>295728.67861220229</v>
      </c>
    </row>
    <row r="325" spans="5:22" x14ac:dyDescent="0.25">
      <c r="E325">
        <f t="shared" ca="1" si="65"/>
        <v>0.49947469462196648</v>
      </c>
      <c r="F325">
        <f t="shared" ca="1" si="66"/>
        <v>0.59956852613951606</v>
      </c>
      <c r="G325">
        <f t="shared" ca="1" si="67"/>
        <v>0.34741892156920096</v>
      </c>
      <c r="H325">
        <f t="shared" ca="1" si="60"/>
        <v>0.51267317939765578</v>
      </c>
      <c r="I325">
        <f t="shared" ca="1" si="61"/>
        <v>0.31749273763174957</v>
      </c>
      <c r="J325">
        <v>0.33900000000000002</v>
      </c>
      <c r="K325">
        <v>0.311</v>
      </c>
      <c r="L325">
        <f t="shared" si="62"/>
        <v>0.35000000000000003</v>
      </c>
      <c r="M325">
        <f t="shared" ca="1" si="63"/>
        <v>0.95103172959779114</v>
      </c>
      <c r="N325">
        <f t="shared" ca="1" si="68"/>
        <v>4.8968270402208858E-2</v>
      </c>
      <c r="O325">
        <f t="shared" ca="1" si="69"/>
        <v>19193.620178078338</v>
      </c>
      <c r="P325">
        <f t="shared" ca="1" si="70"/>
        <v>0.59413717923515286</v>
      </c>
      <c r="Q325">
        <f t="shared" ca="1" si="71"/>
        <v>0.40586282076484714</v>
      </c>
      <c r="R325">
        <f t="shared" ca="1" si="72"/>
        <v>29045.60932479475</v>
      </c>
      <c r="S325">
        <f ca="1">(('Benefits Calculations'!$F$12-'Benefits Calculations'!$F$6)*'Sensitivity Analysis'!E325*'Sensitivity Analysis'!J325)+(('Benefits Calculations'!$F$18-'Benefits Calculations'!$F$6)*'Sensitivity Analysis'!K325*'Sensitivity Analysis'!F325)+(('Benefits Calculations'!$F$24-'Benefits Calculations'!$F$6)*'Sensitivity Analysis'!L325*'Sensitivity Analysis'!G325)</f>
        <v>222174.83504719517</v>
      </c>
      <c r="T325">
        <f ca="1">+'Sensitivity Analysis'!S325-'Sensitivity Analysis'!K325*('Sensitivity Analysis'!O325+'Sensitivity Analysis'!O325/(1+'Benefits Calculations'!$C$10))-'Sensitivity Analysis'!L325*('Sensitivity Analysis'!R325+'Sensitivity Analysis'!R325/(1+'Benefits Calculations'!$C$10)+'Sensitivity Analysis'!R325/(1+'Benefits Calculations'!$C$10)^2+'Sensitivity Analysis'!R325/(1+'Benefits Calculations'!$C$10)^3)</f>
        <v>171790.95894830147</v>
      </c>
      <c r="U325">
        <f t="shared" ca="1" si="64"/>
        <v>292713.73165921157</v>
      </c>
      <c r="V325">
        <f ca="1">+'Sensitivity Analysis'!S325*(1+'Sensitivity Analysis'!I325)-'Sensitivity Analysis'!K325*('Sensitivity Analysis'!O325+'Sensitivity Analysis'!O325/(1+'Benefits Calculations'!$C$10))-'Sensitivity Analysis'!L325*('Sensitivity Analysis'!R325+'Sensitivity Analysis'!R325/(1+'Benefits Calculations'!$C$10)+'Sensitivity Analysis'!R325/(1+'Benefits Calculations'!$C$10)^2+'Sensitivity Analysis'!R325/(1+'Benefits Calculations'!$C$10)^3)</f>
        <v>242329.85556031787</v>
      </c>
    </row>
    <row r="326" spans="5:22" x14ac:dyDescent="0.25">
      <c r="E326">
        <f t="shared" ca="1" si="65"/>
        <v>0.74765319736645042</v>
      </c>
      <c r="F326">
        <f t="shared" ca="1" si="66"/>
        <v>0.36430446484705842</v>
      </c>
      <c r="G326">
        <f t="shared" ca="1" si="67"/>
        <v>0.41075892310737522</v>
      </c>
      <c r="H326">
        <f t="shared" ca="1" si="60"/>
        <v>0.81118513817744098</v>
      </c>
      <c r="I326">
        <f t="shared" ca="1" si="61"/>
        <v>0.36713303339646686</v>
      </c>
      <c r="J326">
        <v>0.33900000000000002</v>
      </c>
      <c r="K326">
        <v>0.311</v>
      </c>
      <c r="L326">
        <f t="shared" si="62"/>
        <v>0.35000000000000003</v>
      </c>
      <c r="M326">
        <f t="shared" ca="1" si="63"/>
        <v>0.96015843579996496</v>
      </c>
      <c r="N326">
        <f t="shared" ca="1" si="68"/>
        <v>3.984156420003504E-2</v>
      </c>
      <c r="O326">
        <f t="shared" ca="1" si="69"/>
        <v>19094.723189671578</v>
      </c>
      <c r="P326">
        <f t="shared" ca="1" si="70"/>
        <v>0.64041313970520475</v>
      </c>
      <c r="Q326">
        <f t="shared" ca="1" si="71"/>
        <v>0.35958686029479525</v>
      </c>
      <c r="R326">
        <f t="shared" ca="1" si="72"/>
        <v>28259.380756408573</v>
      </c>
      <c r="S326">
        <f ca="1">(('Benefits Calculations'!$F$12-'Benefits Calculations'!$F$6)*'Sensitivity Analysis'!E326*'Sensitivity Analysis'!J326)+(('Benefits Calculations'!$F$18-'Benefits Calculations'!$F$6)*'Sensitivity Analysis'!K326*'Sensitivity Analysis'!F326)+(('Benefits Calculations'!$F$24-'Benefits Calculations'!$F$6)*'Sensitivity Analysis'!L326*'Sensitivity Analysis'!G326)</f>
        <v>236566.27237703468</v>
      </c>
      <c r="T326">
        <f ca="1">+'Sensitivity Analysis'!S326-'Sensitivity Analysis'!K326*('Sensitivity Analysis'!O326+'Sensitivity Analysis'!O326/(1+'Benefits Calculations'!$C$10))-'Sensitivity Analysis'!L326*('Sensitivity Analysis'!R326+'Sensitivity Analysis'!R326/(1+'Benefits Calculations'!$C$10)+'Sensitivity Analysis'!R326/(1+'Benefits Calculations'!$C$10)^2+'Sensitivity Analysis'!R326/(1+'Benefits Calculations'!$C$10)^3)</f>
        <v>187289.00457474013</v>
      </c>
      <c r="U326">
        <f t="shared" ca="1" si="64"/>
        <v>323417.56555411022</v>
      </c>
      <c r="V326">
        <f ca="1">+'Sensitivity Analysis'!S326*(1+'Sensitivity Analysis'!I326)-'Sensitivity Analysis'!K326*('Sensitivity Analysis'!O326+'Sensitivity Analysis'!O326/(1+'Benefits Calculations'!$C$10))-'Sensitivity Analysis'!L326*('Sensitivity Analysis'!R326+'Sensitivity Analysis'!R326/(1+'Benefits Calculations'!$C$10)+'Sensitivity Analysis'!R326/(1+'Benefits Calculations'!$C$10)^2+'Sensitivity Analysis'!R326/(1+'Benefits Calculations'!$C$10)^3)</f>
        <v>274140.29775181564</v>
      </c>
    </row>
    <row r="327" spans="5:22" x14ac:dyDescent="0.25">
      <c r="E327">
        <f t="shared" ca="1" si="65"/>
        <v>0.46439715663233599</v>
      </c>
      <c r="F327">
        <f t="shared" ca="1" si="66"/>
        <v>0.46859348233506959</v>
      </c>
      <c r="G327">
        <f t="shared" ca="1" si="67"/>
        <v>0.14357034293549409</v>
      </c>
      <c r="H327">
        <f t="shared" ref="H327:H390" ca="1" si="73">+RAND()</f>
        <v>0.34767726946432032</v>
      </c>
      <c r="I327">
        <f t="shared" ref="I327:I390" ca="1" si="74">+IF(H327&lt;(0.37-0.125)/(0.42-0.125), 0.125+SQRT(H327*(0.37-0.125)*(0.42-0.125)),0.42-SQRT((1-H327)*(0.42-0.37)*(0.42-0.125)))</f>
        <v>0.28351931948672299</v>
      </c>
      <c r="J327">
        <v>0.33900000000000002</v>
      </c>
      <c r="K327">
        <v>0.311</v>
      </c>
      <c r="L327">
        <f t="shared" ref="L327:L390" si="75">1-J327-K327</f>
        <v>0.35000000000000003</v>
      </c>
      <c r="M327">
        <f t="shared" ref="M327:M390" ca="1" si="76">0.9425+0.04*(RAND()-0.5)</f>
        <v>0.94482730663334658</v>
      </c>
      <c r="N327">
        <f t="shared" ca="1" si="68"/>
        <v>5.5172693366653425E-2</v>
      </c>
      <c r="O327">
        <f t="shared" ca="1" si="69"/>
        <v>19260.851305321059</v>
      </c>
      <c r="P327">
        <f t="shared" ca="1" si="70"/>
        <v>0.66048705698760546</v>
      </c>
      <c r="Q327">
        <f t="shared" ca="1" si="71"/>
        <v>0.33951294301239454</v>
      </c>
      <c r="R327">
        <f t="shared" ca="1" si="72"/>
        <v>27918.324901780583</v>
      </c>
      <c r="S327">
        <f ca="1">(('Benefits Calculations'!$F$12-'Benefits Calculations'!$F$6)*'Sensitivity Analysis'!E327*'Sensitivity Analysis'!J327)+(('Benefits Calculations'!$F$18-'Benefits Calculations'!$F$6)*'Sensitivity Analysis'!K327*'Sensitivity Analysis'!F327)+(('Benefits Calculations'!$F$24-'Benefits Calculations'!$F$6)*'Sensitivity Analysis'!L327*'Sensitivity Analysis'!G327)</f>
        <v>141152.39338100521</v>
      </c>
      <c r="T327">
        <f ca="1">+'Sensitivity Analysis'!S327-'Sensitivity Analysis'!K327*('Sensitivity Analysis'!O327+'Sensitivity Analysis'!O327/(1+'Benefits Calculations'!$C$10))-'Sensitivity Analysis'!L327*('Sensitivity Analysis'!R327+'Sensitivity Analysis'!R327/(1+'Benefits Calculations'!$C$10)+'Sensitivity Analysis'!R327/(1+'Benefits Calculations'!$C$10)^2+'Sensitivity Analysis'!R327/(1+'Benefits Calculations'!$C$10)^3)</f>
        <v>92227.340737249295</v>
      </c>
      <c r="U327">
        <f t="shared" ref="U327:U390" ca="1" si="77">S327*(1+I327)</f>
        <v>181171.82389631003</v>
      </c>
      <c r="V327">
        <f ca="1">+'Sensitivity Analysis'!S327*(1+'Sensitivity Analysis'!I327)-'Sensitivity Analysis'!K327*('Sensitivity Analysis'!O327+'Sensitivity Analysis'!O327/(1+'Benefits Calculations'!$C$10))-'Sensitivity Analysis'!L327*('Sensitivity Analysis'!R327+'Sensitivity Analysis'!R327/(1+'Benefits Calculations'!$C$10)+'Sensitivity Analysis'!R327/(1+'Benefits Calculations'!$C$10)^2+'Sensitivity Analysis'!R327/(1+'Benefits Calculations'!$C$10)^3)</f>
        <v>132246.77125255411</v>
      </c>
    </row>
    <row r="328" spans="5:22" x14ac:dyDescent="0.25">
      <c r="E328">
        <f t="shared" ca="1" si="65"/>
        <v>0.77228867459081996</v>
      </c>
      <c r="F328">
        <f t="shared" ca="1" si="66"/>
        <v>0.52338795148957185</v>
      </c>
      <c r="G328">
        <f t="shared" ca="1" si="67"/>
        <v>0.16477081299574792</v>
      </c>
      <c r="H328">
        <f t="shared" ca="1" si="73"/>
        <v>0.96631135163106052</v>
      </c>
      <c r="I328">
        <f t="shared" ca="1" si="74"/>
        <v>0.39770857645995084</v>
      </c>
      <c r="J328">
        <v>0.33900000000000002</v>
      </c>
      <c r="K328">
        <v>0.311</v>
      </c>
      <c r="L328">
        <f t="shared" si="75"/>
        <v>0.35000000000000003</v>
      </c>
      <c r="M328">
        <f t="shared" ca="1" si="76"/>
        <v>0.9420460124365948</v>
      </c>
      <c r="N328">
        <f t="shared" ca="1" si="68"/>
        <v>5.7953987563405196E-2</v>
      </c>
      <c r="O328">
        <f t="shared" ca="1" si="69"/>
        <v>19290.98940923706</v>
      </c>
      <c r="P328">
        <f t="shared" ca="1" si="70"/>
        <v>0.60458951808334127</v>
      </c>
      <c r="Q328">
        <f t="shared" ca="1" si="71"/>
        <v>0.39541048191665873</v>
      </c>
      <c r="R328">
        <f t="shared" ca="1" si="72"/>
        <v>28868.024087764032</v>
      </c>
      <c r="S328">
        <f ca="1">(('Benefits Calculations'!$F$12-'Benefits Calculations'!$F$6)*'Sensitivity Analysis'!E328*'Sensitivity Analysis'!J328)+(('Benefits Calculations'!$F$18-'Benefits Calculations'!$F$6)*'Sensitivity Analysis'!K328*'Sensitivity Analysis'!F328)+(('Benefits Calculations'!$F$24-'Benefits Calculations'!$F$6)*'Sensitivity Analysis'!L328*'Sensitivity Analysis'!G328)</f>
        <v>182060.94177394532</v>
      </c>
      <c r="T328">
        <f ca="1">+'Sensitivity Analysis'!S328-'Sensitivity Analysis'!K328*('Sensitivity Analysis'!O328+'Sensitivity Analysis'!O328/(1+'Benefits Calculations'!$C$10))-'Sensitivity Analysis'!L328*('Sensitivity Analysis'!R328+'Sensitivity Analysis'!R328/(1+'Benefits Calculations'!$C$10)+'Sensitivity Analysis'!R328/(1+'Benefits Calculations'!$C$10)^2+'Sensitivity Analysis'!R328/(1+'Benefits Calculations'!$C$10)^3)</f>
        <v>131853.81614806381</v>
      </c>
      <c r="U328">
        <f t="shared" ca="1" si="77"/>
        <v>254468.13975581911</v>
      </c>
      <c r="V328">
        <f ca="1">+'Sensitivity Analysis'!S328*(1+'Sensitivity Analysis'!I328)-'Sensitivity Analysis'!K328*('Sensitivity Analysis'!O328+'Sensitivity Analysis'!O328/(1+'Benefits Calculations'!$C$10))-'Sensitivity Analysis'!L328*('Sensitivity Analysis'!R328+'Sensitivity Analysis'!R328/(1+'Benefits Calculations'!$C$10)+'Sensitivity Analysis'!R328/(1+'Benefits Calculations'!$C$10)^2+'Sensitivity Analysis'!R328/(1+'Benefits Calculations'!$C$10)^3)</f>
        <v>204261.01412993763</v>
      </c>
    </row>
    <row r="329" spans="5:22" x14ac:dyDescent="0.25">
      <c r="E329">
        <f t="shared" ca="1" si="65"/>
        <v>0.56032868845557615</v>
      </c>
      <c r="F329">
        <f t="shared" ca="1" si="66"/>
        <v>0.61152026639119916</v>
      </c>
      <c r="G329">
        <f t="shared" ca="1" si="67"/>
        <v>0.43659133508119963</v>
      </c>
      <c r="H329">
        <f t="shared" ca="1" si="73"/>
        <v>0.13969661669091904</v>
      </c>
      <c r="I329">
        <f t="shared" ca="1" si="74"/>
        <v>0.22548170465978457</v>
      </c>
      <c r="J329">
        <v>0.33900000000000002</v>
      </c>
      <c r="K329">
        <v>0.311</v>
      </c>
      <c r="L329">
        <f t="shared" si="75"/>
        <v>0.35000000000000003</v>
      </c>
      <c r="M329">
        <f t="shared" ca="1" si="76"/>
        <v>0.9294562820562362</v>
      </c>
      <c r="N329">
        <f t="shared" ca="1" si="68"/>
        <v>7.0543717943763795E-2</v>
      </c>
      <c r="O329">
        <f t="shared" ca="1" si="69"/>
        <v>19427.411727638624</v>
      </c>
      <c r="P329">
        <f t="shared" ca="1" si="70"/>
        <v>0.50703119248974937</v>
      </c>
      <c r="Q329">
        <f t="shared" ca="1" si="71"/>
        <v>0.49296880751025063</v>
      </c>
      <c r="R329">
        <f t="shared" ca="1" si="72"/>
        <v>30525.54003959916</v>
      </c>
      <c r="S329">
        <f ca="1">(('Benefits Calculations'!$F$12-'Benefits Calculations'!$F$6)*'Sensitivity Analysis'!E329*'Sensitivity Analysis'!J329)+(('Benefits Calculations'!$F$18-'Benefits Calculations'!$F$6)*'Sensitivity Analysis'!K329*'Sensitivity Analysis'!F329)+(('Benefits Calculations'!$F$24-'Benefits Calculations'!$F$6)*'Sensitivity Analysis'!L329*'Sensitivity Analysis'!G329)</f>
        <v>256438.65996152378</v>
      </c>
      <c r="T329">
        <f ca="1">+'Sensitivity Analysis'!S329-'Sensitivity Analysis'!K329*('Sensitivity Analysis'!O329+'Sensitivity Analysis'!O329/(1+'Benefits Calculations'!$C$10))-'Sensitivity Analysis'!L329*('Sensitivity Analysis'!R329+'Sensitivity Analysis'!R329/(1+'Benefits Calculations'!$C$10)+'Sensitivity Analysis'!R329/(1+'Benefits Calculations'!$C$10)^2+'Sensitivity Analysis'!R329/(1+'Benefits Calculations'!$C$10)^3)</f>
        <v>203942.66851596453</v>
      </c>
      <c r="U329">
        <f t="shared" ca="1" si="77"/>
        <v>314260.88615031901</v>
      </c>
      <c r="V329">
        <f ca="1">+'Sensitivity Analysis'!S329*(1+'Sensitivity Analysis'!I329)-'Sensitivity Analysis'!K329*('Sensitivity Analysis'!O329+'Sensitivity Analysis'!O329/(1+'Benefits Calculations'!$C$10))-'Sensitivity Analysis'!L329*('Sensitivity Analysis'!R329+'Sensitivity Analysis'!R329/(1+'Benefits Calculations'!$C$10)+'Sensitivity Analysis'!R329/(1+'Benefits Calculations'!$C$10)^2+'Sensitivity Analysis'!R329/(1+'Benefits Calculations'!$C$10)^3)</f>
        <v>261764.89470475979</v>
      </c>
    </row>
    <row r="330" spans="5:22" x14ac:dyDescent="0.25">
      <c r="E330">
        <f t="shared" ca="1" si="65"/>
        <v>0.505488264664812</v>
      </c>
      <c r="F330">
        <f t="shared" ca="1" si="66"/>
        <v>0.60931529005671836</v>
      </c>
      <c r="G330">
        <f t="shared" ca="1" si="67"/>
        <v>0.24484320772914919</v>
      </c>
      <c r="H330">
        <f t="shared" ca="1" si="73"/>
        <v>0.8083835851410146</v>
      </c>
      <c r="I330">
        <f t="shared" ca="1" si="74"/>
        <v>0.36671454986422897</v>
      </c>
      <c r="J330">
        <v>0.33900000000000002</v>
      </c>
      <c r="K330">
        <v>0.311</v>
      </c>
      <c r="L330">
        <f t="shared" si="75"/>
        <v>0.35000000000000003</v>
      </c>
      <c r="M330">
        <f t="shared" ca="1" si="76"/>
        <v>0.95169779715349945</v>
      </c>
      <c r="N330">
        <f t="shared" ca="1" si="68"/>
        <v>4.8302202846500553E-2</v>
      </c>
      <c r="O330">
        <f t="shared" ca="1" si="69"/>
        <v>19186.402670044678</v>
      </c>
      <c r="P330">
        <f t="shared" ca="1" si="70"/>
        <v>0.82951593397793189</v>
      </c>
      <c r="Q330">
        <f t="shared" ca="1" si="71"/>
        <v>0.17048406602206811</v>
      </c>
      <c r="R330">
        <f t="shared" ca="1" si="72"/>
        <v>25046.524281714937</v>
      </c>
      <c r="S330">
        <f ca="1">(('Benefits Calculations'!$F$12-'Benefits Calculations'!$F$6)*'Sensitivity Analysis'!E330*'Sensitivity Analysis'!J330)+(('Benefits Calculations'!$F$18-'Benefits Calculations'!$F$6)*'Sensitivity Analysis'!K330*'Sensitivity Analysis'!F330)+(('Benefits Calculations'!$F$24-'Benefits Calculations'!$F$6)*'Sensitivity Analysis'!L330*'Sensitivity Analysis'!G330)</f>
        <v>192424.90216413926</v>
      </c>
      <c r="T330">
        <f ca="1">+'Sensitivity Analysis'!S330-'Sensitivity Analysis'!K330*('Sensitivity Analysis'!O330+'Sensitivity Analysis'!O330/(1+'Benefits Calculations'!$C$10))-'Sensitivity Analysis'!L330*('Sensitivity Analysis'!R330+'Sensitivity Analysis'!R330/(1+'Benefits Calculations'!$C$10)+'Sensitivity Analysis'!R330/(1+'Benefits Calculations'!$C$10)^2+'Sensitivity Analysis'!R330/(1+'Benefits Calculations'!$C$10)^3)</f>
        <v>147366.5138057298</v>
      </c>
      <c r="U330">
        <f t="shared" ca="1" si="77"/>
        <v>262989.91354392993</v>
      </c>
      <c r="V330">
        <f ca="1">+'Sensitivity Analysis'!S330*(1+'Sensitivity Analysis'!I330)-'Sensitivity Analysis'!K330*('Sensitivity Analysis'!O330+'Sensitivity Analysis'!O330/(1+'Benefits Calculations'!$C$10))-'Sensitivity Analysis'!L330*('Sensitivity Analysis'!R330+'Sensitivity Analysis'!R330/(1+'Benefits Calculations'!$C$10)+'Sensitivity Analysis'!R330/(1+'Benefits Calculations'!$C$10)^2+'Sensitivity Analysis'!R330/(1+'Benefits Calculations'!$C$10)^3)</f>
        <v>217931.52518552047</v>
      </c>
    </row>
    <row r="331" spans="5:22" x14ac:dyDescent="0.25">
      <c r="E331">
        <f t="shared" ca="1" si="65"/>
        <v>0.60999631557613476</v>
      </c>
      <c r="F331">
        <f t="shared" ca="1" si="66"/>
        <v>0.5147163872554783</v>
      </c>
      <c r="G331">
        <f t="shared" ca="1" si="67"/>
        <v>0.41882582787578537</v>
      </c>
      <c r="H331">
        <f t="shared" ca="1" si="73"/>
        <v>0.7609505808083955</v>
      </c>
      <c r="I331">
        <f t="shared" ca="1" si="74"/>
        <v>0.35951589120553595</v>
      </c>
      <c r="J331">
        <v>0.33900000000000002</v>
      </c>
      <c r="K331">
        <v>0.311</v>
      </c>
      <c r="L331">
        <f t="shared" si="75"/>
        <v>0.35000000000000003</v>
      </c>
      <c r="M331">
        <f t="shared" ca="1" si="76"/>
        <v>0.94426452933991989</v>
      </c>
      <c r="N331">
        <f t="shared" ca="1" si="68"/>
        <v>5.5735470660080111E-2</v>
      </c>
      <c r="O331">
        <f t="shared" ca="1" si="69"/>
        <v>19266.94956007263</v>
      </c>
      <c r="P331">
        <f t="shared" ca="1" si="70"/>
        <v>0.61042390221831977</v>
      </c>
      <c r="Q331">
        <f t="shared" ca="1" si="71"/>
        <v>0.38957609778168023</v>
      </c>
      <c r="R331">
        <f t="shared" ca="1" si="72"/>
        <v>28768.897901310746</v>
      </c>
      <c r="S331">
        <f ca="1">(('Benefits Calculations'!$F$12-'Benefits Calculations'!$F$6)*'Sensitivity Analysis'!E331*'Sensitivity Analysis'!J331)+(('Benefits Calculations'!$F$18-'Benefits Calculations'!$F$6)*'Sensitivity Analysis'!K331*'Sensitivity Analysis'!F331)+(('Benefits Calculations'!$F$24-'Benefits Calculations'!$F$6)*'Sensitivity Analysis'!L331*'Sensitivity Analysis'!G331)</f>
        <v>244159.49237209803</v>
      </c>
      <c r="T331">
        <f ca="1">+'Sensitivity Analysis'!S331-'Sensitivity Analysis'!K331*('Sensitivity Analysis'!O331+'Sensitivity Analysis'!O331/(1+'Benefits Calculations'!$C$10))-'Sensitivity Analysis'!L331*('Sensitivity Analysis'!R331+'Sensitivity Analysis'!R331/(1+'Benefits Calculations'!$C$10)+'Sensitivity Analysis'!R331/(1+'Benefits Calculations'!$C$10)^2+'Sensitivity Analysis'!R331/(1+'Benefits Calculations'!$C$10)^3)</f>
        <v>194098.96132917891</v>
      </c>
      <c r="U331">
        <f t="shared" ca="1" si="77"/>
        <v>331938.70986854413</v>
      </c>
      <c r="V331">
        <f ca="1">+'Sensitivity Analysis'!S331*(1+'Sensitivity Analysis'!I331)-'Sensitivity Analysis'!K331*('Sensitivity Analysis'!O331+'Sensitivity Analysis'!O331/(1+'Benefits Calculations'!$C$10))-'Sensitivity Analysis'!L331*('Sensitivity Analysis'!R331+'Sensitivity Analysis'!R331/(1+'Benefits Calculations'!$C$10)+'Sensitivity Analysis'!R331/(1+'Benefits Calculations'!$C$10)^2+'Sensitivity Analysis'!R331/(1+'Benefits Calculations'!$C$10)^3)</f>
        <v>281878.17882562499</v>
      </c>
    </row>
    <row r="332" spans="5:22" x14ac:dyDescent="0.25">
      <c r="E332">
        <f t="shared" ca="1" si="65"/>
        <v>-1.0930476262111077E-2</v>
      </c>
      <c r="F332">
        <f t="shared" ca="1" si="66"/>
        <v>0.57260667079818373</v>
      </c>
      <c r="G332">
        <f t="shared" ca="1" si="67"/>
        <v>0.22218408361079639</v>
      </c>
      <c r="H332">
        <f t="shared" ca="1" si="73"/>
        <v>0.21902451528278588</v>
      </c>
      <c r="I332">
        <f t="shared" ca="1" si="74"/>
        <v>0.25081731535072327</v>
      </c>
      <c r="J332">
        <v>0.33900000000000002</v>
      </c>
      <c r="K332">
        <v>0.311</v>
      </c>
      <c r="L332">
        <f t="shared" si="75"/>
        <v>0.35000000000000003</v>
      </c>
      <c r="M332">
        <f t="shared" ca="1" si="76"/>
        <v>0.92392867636374354</v>
      </c>
      <c r="N332">
        <f t="shared" ca="1" si="68"/>
        <v>7.607132363625646E-2</v>
      </c>
      <c r="O332">
        <f t="shared" ca="1" si="69"/>
        <v>19487.308862922477</v>
      </c>
      <c r="P332">
        <f t="shared" ca="1" si="70"/>
        <v>0.73998316894607885</v>
      </c>
      <c r="Q332">
        <f t="shared" ca="1" si="71"/>
        <v>0.26001683105392115</v>
      </c>
      <c r="R332">
        <f t="shared" ca="1" si="72"/>
        <v>26567.685959606119</v>
      </c>
      <c r="S332">
        <f ca="1">(('Benefits Calculations'!$F$12-'Benefits Calculations'!$F$6)*'Sensitivity Analysis'!E332*'Sensitivity Analysis'!J332)+(('Benefits Calculations'!$F$18-'Benefits Calculations'!$F$6)*'Sensitivity Analysis'!K332*'Sensitivity Analysis'!F332)+(('Benefits Calculations'!$F$24-'Benefits Calculations'!$F$6)*'Sensitivity Analysis'!L332*'Sensitivity Analysis'!G332)</f>
        <v>134234.78929581528</v>
      </c>
      <c r="T332">
        <f ca="1">+'Sensitivity Analysis'!S332-'Sensitivity Analysis'!K332*('Sensitivity Analysis'!O332+'Sensitivity Analysis'!O332/(1+'Benefits Calculations'!$C$10))-'Sensitivity Analysis'!L332*('Sensitivity Analysis'!R332+'Sensitivity Analysis'!R332/(1+'Benefits Calculations'!$C$10)+'Sensitivity Analysis'!R332/(1+'Benefits Calculations'!$C$10)^2+'Sensitivity Analysis'!R332/(1+'Benefits Calculations'!$C$10)^3)</f>
        <v>86968.385317230001</v>
      </c>
      <c r="U332">
        <f t="shared" ca="1" si="77"/>
        <v>167903.19877366169</v>
      </c>
      <c r="V332">
        <f ca="1">+'Sensitivity Analysis'!S332*(1+'Sensitivity Analysis'!I332)-'Sensitivity Analysis'!K332*('Sensitivity Analysis'!O332+'Sensitivity Analysis'!O332/(1+'Benefits Calculations'!$C$10))-'Sensitivity Analysis'!L332*('Sensitivity Analysis'!R332+'Sensitivity Analysis'!R332/(1+'Benefits Calculations'!$C$10)+'Sensitivity Analysis'!R332/(1+'Benefits Calculations'!$C$10)^2+'Sensitivity Analysis'!R332/(1+'Benefits Calculations'!$C$10)^3)</f>
        <v>120636.79479507639</v>
      </c>
    </row>
    <row r="333" spans="5:22" x14ac:dyDescent="0.25">
      <c r="E333">
        <f t="shared" ca="1" si="65"/>
        <v>0.59100162216152874</v>
      </c>
      <c r="F333">
        <f t="shared" ca="1" si="66"/>
        <v>0.63287393695082772</v>
      </c>
      <c r="G333">
        <f t="shared" ca="1" si="67"/>
        <v>0.45623427881554401</v>
      </c>
      <c r="H333">
        <f t="shared" ca="1" si="73"/>
        <v>0.83485221709280744</v>
      </c>
      <c r="I333">
        <f t="shared" ca="1" si="74"/>
        <v>0.37064486047146566</v>
      </c>
      <c r="J333">
        <v>0.33900000000000002</v>
      </c>
      <c r="K333">
        <v>0.311</v>
      </c>
      <c r="L333">
        <f t="shared" si="75"/>
        <v>0.35000000000000003</v>
      </c>
      <c r="M333">
        <f t="shared" ca="1" si="76"/>
        <v>0.93970882780313636</v>
      </c>
      <c r="N333">
        <f t="shared" ca="1" si="68"/>
        <v>6.029117219686364E-2</v>
      </c>
      <c r="O333">
        <f t="shared" ca="1" si="69"/>
        <v>19316.315141925214</v>
      </c>
      <c r="P333">
        <f t="shared" ca="1" si="70"/>
        <v>0.3072264599581318</v>
      </c>
      <c r="Q333">
        <f t="shared" ca="1" si="71"/>
        <v>0.6927735400418682</v>
      </c>
      <c r="R333">
        <f t="shared" ca="1" si="72"/>
        <v>33920.222445311338</v>
      </c>
      <c r="S333">
        <f ca="1">(('Benefits Calculations'!$F$12-'Benefits Calculations'!$F$6)*'Sensitivity Analysis'!E333*'Sensitivity Analysis'!J333)+(('Benefits Calculations'!$F$18-'Benefits Calculations'!$F$6)*'Sensitivity Analysis'!K333*'Sensitivity Analysis'!F333)+(('Benefits Calculations'!$F$24-'Benefits Calculations'!$F$6)*'Sensitivity Analysis'!L333*'Sensitivity Analysis'!G333)</f>
        <v>267750.68969571142</v>
      </c>
      <c r="T333">
        <f ca="1">+'Sensitivity Analysis'!S333-'Sensitivity Analysis'!K333*('Sensitivity Analysis'!O333+'Sensitivity Analysis'!O333/(1+'Benefits Calculations'!$C$10))-'Sensitivity Analysis'!L333*('Sensitivity Analysis'!R333+'Sensitivity Analysis'!R333/(1+'Benefits Calculations'!$C$10)+'Sensitivity Analysis'!R333/(1+'Benefits Calculations'!$C$10)^2+'Sensitivity Analysis'!R333/(1+'Benefits Calculations'!$C$10)^3)</f>
        <v>210805.75937366695</v>
      </c>
      <c r="U333">
        <f t="shared" ca="1" si="77"/>
        <v>366991.10671911709</v>
      </c>
      <c r="V333">
        <f ca="1">+'Sensitivity Analysis'!S333*(1+'Sensitivity Analysis'!I333)-'Sensitivity Analysis'!K333*('Sensitivity Analysis'!O333+'Sensitivity Analysis'!O333/(1+'Benefits Calculations'!$C$10))-'Sensitivity Analysis'!L333*('Sensitivity Analysis'!R333+'Sensitivity Analysis'!R333/(1+'Benefits Calculations'!$C$10)+'Sensitivity Analysis'!R333/(1+'Benefits Calculations'!$C$10)^2+'Sensitivity Analysis'!R333/(1+'Benefits Calculations'!$C$10)^3)</f>
        <v>310046.17639707256</v>
      </c>
    </row>
    <row r="334" spans="5:22" x14ac:dyDescent="0.25">
      <c r="E334">
        <f t="shared" ca="1" si="65"/>
        <v>0.30409980012330218</v>
      </c>
      <c r="F334">
        <f t="shared" ca="1" si="66"/>
        <v>0.53556873216038992</v>
      </c>
      <c r="G334">
        <f t="shared" ca="1" si="67"/>
        <v>0.47086255691735512</v>
      </c>
      <c r="H334">
        <f t="shared" ca="1" si="73"/>
        <v>0.19624731573755227</v>
      </c>
      <c r="I334">
        <f t="shared" ca="1" si="74"/>
        <v>0.24409565376172043</v>
      </c>
      <c r="J334">
        <v>0.33900000000000002</v>
      </c>
      <c r="K334">
        <v>0.311</v>
      </c>
      <c r="L334">
        <f t="shared" si="75"/>
        <v>0.35000000000000003</v>
      </c>
      <c r="M334">
        <f t="shared" ca="1" si="76"/>
        <v>0.9534734354219242</v>
      </c>
      <c r="N334">
        <f t="shared" ca="1" si="68"/>
        <v>4.6526564578075802E-2</v>
      </c>
      <c r="O334">
        <f t="shared" ca="1" si="69"/>
        <v>19167.16185376803</v>
      </c>
      <c r="P334">
        <f t="shared" ca="1" si="70"/>
        <v>0.5243533795119637</v>
      </c>
      <c r="Q334">
        <f t="shared" ca="1" si="71"/>
        <v>0.4756466204880363</v>
      </c>
      <c r="R334">
        <f t="shared" ca="1" si="72"/>
        <v>30231.236082091738</v>
      </c>
      <c r="S334">
        <f ca="1">(('Benefits Calculations'!$F$12-'Benefits Calculations'!$F$6)*'Sensitivity Analysis'!E334*'Sensitivity Analysis'!J334)+(('Benefits Calculations'!$F$18-'Benefits Calculations'!$F$6)*'Sensitivity Analysis'!K334*'Sensitivity Analysis'!F334)+(('Benefits Calculations'!$F$24-'Benefits Calculations'!$F$6)*'Sensitivity Analysis'!L334*'Sensitivity Analysis'!G334)</f>
        <v>234747.75874496502</v>
      </c>
      <c r="T334">
        <f ca="1">+'Sensitivity Analysis'!S334-'Sensitivity Analysis'!K334*('Sensitivity Analysis'!O334+'Sensitivity Analysis'!O334/(1+'Benefits Calculations'!$C$10))-'Sensitivity Analysis'!L334*('Sensitivity Analysis'!R334+'Sensitivity Analysis'!R334/(1+'Benefits Calculations'!$C$10)+'Sensitivity Analysis'!R334/(1+'Benefits Calculations'!$C$10)^2+'Sensitivity Analysis'!R334/(1+'Benefits Calculations'!$C$10)^3)</f>
        <v>182802.49857988878</v>
      </c>
      <c r="U334">
        <f t="shared" ca="1" si="77"/>
        <v>292048.66638491588</v>
      </c>
      <c r="V334">
        <f ca="1">+'Sensitivity Analysis'!S334*(1+'Sensitivity Analysis'!I334)-'Sensitivity Analysis'!K334*('Sensitivity Analysis'!O334+'Sensitivity Analysis'!O334/(1+'Benefits Calculations'!$C$10))-'Sensitivity Analysis'!L334*('Sensitivity Analysis'!R334+'Sensitivity Analysis'!R334/(1+'Benefits Calculations'!$C$10)+'Sensitivity Analysis'!R334/(1+'Benefits Calculations'!$C$10)^2+'Sensitivity Analysis'!R334/(1+'Benefits Calculations'!$C$10)^3)</f>
        <v>240103.40621983964</v>
      </c>
    </row>
    <row r="335" spans="5:22" x14ac:dyDescent="0.25">
      <c r="E335">
        <f t="shared" ca="1" si="65"/>
        <v>0.44596476139430602</v>
      </c>
      <c r="F335">
        <f t="shared" ca="1" si="66"/>
        <v>0.57675099920216977</v>
      </c>
      <c r="G335">
        <f t="shared" ca="1" si="67"/>
        <v>0.35508174519026203</v>
      </c>
      <c r="H335">
        <f t="shared" ca="1" si="73"/>
        <v>0.20434138666005353</v>
      </c>
      <c r="I335">
        <f t="shared" ca="1" si="74"/>
        <v>0.24652684362253208</v>
      </c>
      <c r="J335">
        <v>0.33900000000000002</v>
      </c>
      <c r="K335">
        <v>0.311</v>
      </c>
      <c r="L335">
        <f t="shared" si="75"/>
        <v>0.35000000000000003</v>
      </c>
      <c r="M335">
        <f t="shared" ca="1" si="76"/>
        <v>0.92619301592604319</v>
      </c>
      <c r="N335">
        <f t="shared" ca="1" si="68"/>
        <v>7.3806984073956805E-2</v>
      </c>
      <c r="O335">
        <f t="shared" ca="1" si="69"/>
        <v>19462.772479425395</v>
      </c>
      <c r="P335">
        <f t="shared" ca="1" si="70"/>
        <v>0.58952229133271594</v>
      </c>
      <c r="Q335">
        <f t="shared" ca="1" si="71"/>
        <v>0.41047770866728406</v>
      </c>
      <c r="R335">
        <f t="shared" ca="1" si="72"/>
        <v>29124.016270257154</v>
      </c>
      <c r="S335">
        <f ca="1">(('Benefits Calculations'!$F$12-'Benefits Calculations'!$F$6)*'Sensitivity Analysis'!E335*'Sensitivity Analysis'!J335)+(('Benefits Calculations'!$F$18-'Benefits Calculations'!$F$6)*'Sensitivity Analysis'!K335*'Sensitivity Analysis'!F335)+(('Benefits Calculations'!$F$24-'Benefits Calculations'!$F$6)*'Sensitivity Analysis'!L335*'Sensitivity Analysis'!G335)</f>
        <v>216984.49854391112</v>
      </c>
      <c r="T335">
        <f ca="1">+'Sensitivity Analysis'!S335-'Sensitivity Analysis'!K335*('Sensitivity Analysis'!O335+'Sensitivity Analysis'!O335/(1+'Benefits Calculations'!$C$10))-'Sensitivity Analysis'!L335*('Sensitivity Analysis'!R335+'Sensitivity Analysis'!R335/(1+'Benefits Calculations'!$C$10)+'Sensitivity Analysis'!R335/(1+'Benefits Calculations'!$C$10)^2+'Sensitivity Analysis'!R335/(1+'Benefits Calculations'!$C$10)^3)</f>
        <v>166331.71420342743</v>
      </c>
      <c r="U335">
        <f t="shared" ca="1" si="77"/>
        <v>270477.00208495941</v>
      </c>
      <c r="V335">
        <f ca="1">+'Sensitivity Analysis'!S335*(1+'Sensitivity Analysis'!I335)-'Sensitivity Analysis'!K335*('Sensitivity Analysis'!O335+'Sensitivity Analysis'!O335/(1+'Benefits Calculations'!$C$10))-'Sensitivity Analysis'!L335*('Sensitivity Analysis'!R335+'Sensitivity Analysis'!R335/(1+'Benefits Calculations'!$C$10)+'Sensitivity Analysis'!R335/(1+'Benefits Calculations'!$C$10)^2+'Sensitivity Analysis'!R335/(1+'Benefits Calculations'!$C$10)^3)</f>
        <v>219824.21774447573</v>
      </c>
    </row>
    <row r="336" spans="5:22" x14ac:dyDescent="0.25">
      <c r="E336">
        <f t="shared" ca="1" si="65"/>
        <v>0.52794438861586657</v>
      </c>
      <c r="F336">
        <f t="shared" ca="1" si="66"/>
        <v>0.60099906334862563</v>
      </c>
      <c r="G336">
        <f t="shared" ca="1" si="67"/>
        <v>0.42742257459339089</v>
      </c>
      <c r="H336">
        <f t="shared" ca="1" si="73"/>
        <v>0.38806271639247669</v>
      </c>
      <c r="I336">
        <f t="shared" ca="1" si="74"/>
        <v>0.29247308090336865</v>
      </c>
      <c r="J336">
        <v>0.33900000000000002</v>
      </c>
      <c r="K336">
        <v>0.311</v>
      </c>
      <c r="L336">
        <f t="shared" si="75"/>
        <v>0.35000000000000003</v>
      </c>
      <c r="M336">
        <f t="shared" ca="1" si="76"/>
        <v>0.9392187692533418</v>
      </c>
      <c r="N336">
        <f t="shared" ca="1" si="68"/>
        <v>6.0781230746658199E-2</v>
      </c>
      <c r="O336">
        <f t="shared" ca="1" si="69"/>
        <v>19321.625416370789</v>
      </c>
      <c r="P336">
        <f t="shared" ca="1" si="70"/>
        <v>0.48976431968044148</v>
      </c>
      <c r="Q336">
        <f t="shared" ca="1" si="71"/>
        <v>0.51023568031955846</v>
      </c>
      <c r="R336">
        <f t="shared" ca="1" si="72"/>
        <v>30818.904208629298</v>
      </c>
      <c r="S336">
        <f ca="1">(('Benefits Calculations'!$F$12-'Benefits Calculations'!$F$6)*'Sensitivity Analysis'!E336*'Sensitivity Analysis'!J336)+(('Benefits Calculations'!$F$18-'Benefits Calculations'!$F$6)*'Sensitivity Analysis'!K336*'Sensitivity Analysis'!F336)+(('Benefits Calculations'!$F$24-'Benefits Calculations'!$F$6)*'Sensitivity Analysis'!L336*'Sensitivity Analysis'!G336)</f>
        <v>249451.32511161477</v>
      </c>
      <c r="T336">
        <f ca="1">+'Sensitivity Analysis'!S336-'Sensitivity Analysis'!K336*('Sensitivity Analysis'!O336+'Sensitivity Analysis'!O336/(1+'Benefits Calculations'!$C$10))-'Sensitivity Analysis'!L336*('Sensitivity Analysis'!R336+'Sensitivity Analysis'!R336/(1+'Benefits Calculations'!$C$10)+'Sensitivity Analysis'!R336/(1+'Benefits Calculations'!$C$10)^2+'Sensitivity Analysis'!R336/(1+'Benefits Calculations'!$C$10)^3)</f>
        <v>196629.6777808874</v>
      </c>
      <c r="U336">
        <f t="shared" ca="1" si="77"/>
        <v>322409.12270243658</v>
      </c>
      <c r="V336">
        <f ca="1">+'Sensitivity Analysis'!S336*(1+'Sensitivity Analysis'!I336)-'Sensitivity Analysis'!K336*('Sensitivity Analysis'!O336+'Sensitivity Analysis'!O336/(1+'Benefits Calculations'!$C$10))-'Sensitivity Analysis'!L336*('Sensitivity Analysis'!R336+'Sensitivity Analysis'!R336/(1+'Benefits Calculations'!$C$10)+'Sensitivity Analysis'!R336/(1+'Benefits Calculations'!$C$10)^2+'Sensitivity Analysis'!R336/(1+'Benefits Calculations'!$C$10)^3)</f>
        <v>269587.47537170921</v>
      </c>
    </row>
    <row r="337" spans="5:22" x14ac:dyDescent="0.25">
      <c r="E337">
        <f t="shared" ca="1" si="65"/>
        <v>0.6782196989865299</v>
      </c>
      <c r="F337">
        <f t="shared" ca="1" si="66"/>
        <v>0.43063245416736523</v>
      </c>
      <c r="G337">
        <f t="shared" ca="1" si="67"/>
        <v>0.31438181619717531</v>
      </c>
      <c r="H337">
        <f t="shared" ca="1" si="73"/>
        <v>0.64242527514168823</v>
      </c>
      <c r="I337">
        <f t="shared" ca="1" si="74"/>
        <v>0.34047920261794529</v>
      </c>
      <c r="J337">
        <v>0.33900000000000002</v>
      </c>
      <c r="K337">
        <v>0.311</v>
      </c>
      <c r="L337">
        <f t="shared" si="75"/>
        <v>0.35000000000000003</v>
      </c>
      <c r="M337">
        <f t="shared" ca="1" si="76"/>
        <v>0.95661497195265244</v>
      </c>
      <c r="N337">
        <f t="shared" ca="1" si="68"/>
        <v>4.3385028047347562E-2</v>
      </c>
      <c r="O337">
        <f t="shared" ca="1" si="69"/>
        <v>19133.120163921059</v>
      </c>
      <c r="P337">
        <f t="shared" ca="1" si="70"/>
        <v>0.70080542009489055</v>
      </c>
      <c r="Q337">
        <f t="shared" ca="1" si="71"/>
        <v>0.29919457990510945</v>
      </c>
      <c r="R337">
        <f t="shared" ca="1" si="72"/>
        <v>27233.315912587808</v>
      </c>
      <c r="S337">
        <f ca="1">(('Benefits Calculations'!$F$12-'Benefits Calculations'!$F$6)*'Sensitivity Analysis'!E337*'Sensitivity Analysis'!J337)+(('Benefits Calculations'!$F$18-'Benefits Calculations'!$F$6)*'Sensitivity Analysis'!K337*'Sensitivity Analysis'!F337)+(('Benefits Calculations'!$F$24-'Benefits Calculations'!$F$6)*'Sensitivity Analysis'!L337*'Sensitivity Analysis'!G337)</f>
        <v>208491.47409788129</v>
      </c>
      <c r="T337">
        <f ca="1">+'Sensitivity Analysis'!S337-'Sensitivity Analysis'!K337*('Sensitivity Analysis'!O337+'Sensitivity Analysis'!O337/(1+'Benefits Calculations'!$C$10))-'Sensitivity Analysis'!L337*('Sensitivity Analysis'!R337+'Sensitivity Analysis'!R337/(1+'Benefits Calculations'!$C$10)+'Sensitivity Analysis'!R337/(1+'Benefits Calculations'!$C$10)^2+'Sensitivity Analysis'!R337/(1+'Benefits Calculations'!$C$10)^3)</f>
        <v>160555.98131433694</v>
      </c>
      <c r="U337">
        <f t="shared" ca="1" si="77"/>
        <v>279478.48495136789</v>
      </c>
      <c r="V337">
        <f ca="1">+'Sensitivity Analysis'!S337*(1+'Sensitivity Analysis'!I337)-'Sensitivity Analysis'!K337*('Sensitivity Analysis'!O337+'Sensitivity Analysis'!O337/(1+'Benefits Calculations'!$C$10))-'Sensitivity Analysis'!L337*('Sensitivity Analysis'!R337+'Sensitivity Analysis'!R337/(1+'Benefits Calculations'!$C$10)+'Sensitivity Analysis'!R337/(1+'Benefits Calculations'!$C$10)^2+'Sensitivity Analysis'!R337/(1+'Benefits Calculations'!$C$10)^3)</f>
        <v>231542.99216782354</v>
      </c>
    </row>
    <row r="338" spans="5:22" x14ac:dyDescent="0.25">
      <c r="E338">
        <f t="shared" ca="1" si="65"/>
        <v>0.4370132686812972</v>
      </c>
      <c r="F338">
        <f t="shared" ca="1" si="66"/>
        <v>0.74964948613366944</v>
      </c>
      <c r="G338">
        <f t="shared" ca="1" si="67"/>
        <v>0.54211513750288609</v>
      </c>
      <c r="H338">
        <f t="shared" ca="1" si="73"/>
        <v>0.72038616252308396</v>
      </c>
      <c r="I338">
        <f t="shared" ca="1" si="74"/>
        <v>0.35317955626294806</v>
      </c>
      <c r="J338">
        <v>0.33900000000000002</v>
      </c>
      <c r="K338">
        <v>0.311</v>
      </c>
      <c r="L338">
        <f t="shared" si="75"/>
        <v>0.35000000000000003</v>
      </c>
      <c r="M338">
        <f t="shared" ca="1" si="76"/>
        <v>0.94043731266990371</v>
      </c>
      <c r="N338">
        <f t="shared" ca="1" si="68"/>
        <v>5.9562687330096287E-2</v>
      </c>
      <c r="O338">
        <f t="shared" ca="1" si="69"/>
        <v>19308.421279908925</v>
      </c>
      <c r="P338">
        <f t="shared" ca="1" si="70"/>
        <v>0.64513907465733389</v>
      </c>
      <c r="Q338">
        <f t="shared" ca="1" si="71"/>
        <v>0.35486092534266611</v>
      </c>
      <c r="R338">
        <f t="shared" ca="1" si="72"/>
        <v>28179.087121571894</v>
      </c>
      <c r="S338">
        <f ca="1">(('Benefits Calculations'!$F$12-'Benefits Calculations'!$F$6)*'Sensitivity Analysis'!E338*'Sensitivity Analysis'!J338)+(('Benefits Calculations'!$F$18-'Benefits Calculations'!$F$6)*'Sensitivity Analysis'!K338*'Sensitivity Analysis'!F338)+(('Benefits Calculations'!$F$24-'Benefits Calculations'!$F$6)*'Sensitivity Analysis'!L338*'Sensitivity Analysis'!G338)</f>
        <v>293765.84624831961</v>
      </c>
      <c r="T338">
        <f ca="1">+'Sensitivity Analysis'!S338-'Sensitivity Analysis'!K338*('Sensitivity Analysis'!O338+'Sensitivity Analysis'!O338/(1+'Benefits Calculations'!$C$10))-'Sensitivity Analysis'!L338*('Sensitivity Analysis'!R338+'Sensitivity Analysis'!R338/(1+'Benefits Calculations'!$C$10)+'Sensitivity Analysis'!R338/(1+'Benefits Calculations'!$C$10)^2+'Sensitivity Analysis'!R338/(1+'Benefits Calculations'!$C$10)^3)</f>
        <v>244464.74221513211</v>
      </c>
      <c r="U338">
        <f t="shared" ca="1" si="77"/>
        <v>397517.93747151055</v>
      </c>
      <c r="V338">
        <f ca="1">+'Sensitivity Analysis'!S338*(1+'Sensitivity Analysis'!I338)-'Sensitivity Analysis'!K338*('Sensitivity Analysis'!O338+'Sensitivity Analysis'!O338/(1+'Benefits Calculations'!$C$10))-'Sensitivity Analysis'!L338*('Sensitivity Analysis'!R338+'Sensitivity Analysis'!R338/(1+'Benefits Calculations'!$C$10)+'Sensitivity Analysis'!R338/(1+'Benefits Calculations'!$C$10)^2+'Sensitivity Analysis'!R338/(1+'Benefits Calculations'!$C$10)^3)</f>
        <v>348216.83343832305</v>
      </c>
    </row>
    <row r="339" spans="5:22" x14ac:dyDescent="0.25">
      <c r="E339">
        <f t="shared" ca="1" si="65"/>
        <v>0.36998287216429104</v>
      </c>
      <c r="F339">
        <f t="shared" ca="1" si="66"/>
        <v>0.66176610533441982</v>
      </c>
      <c r="G339">
        <f t="shared" ca="1" si="67"/>
        <v>0.61409958917317575</v>
      </c>
      <c r="H339">
        <f t="shared" ca="1" si="73"/>
        <v>4.1871362715707017E-2</v>
      </c>
      <c r="I339">
        <f t="shared" ca="1" si="74"/>
        <v>0.18001138736914135</v>
      </c>
      <c r="J339">
        <v>0.33900000000000002</v>
      </c>
      <c r="K339">
        <v>0.311</v>
      </c>
      <c r="L339">
        <f t="shared" si="75"/>
        <v>0.35000000000000003</v>
      </c>
      <c r="M339">
        <f t="shared" ca="1" si="76"/>
        <v>0.93008750900569115</v>
      </c>
      <c r="N339">
        <f t="shared" ca="1" si="68"/>
        <v>6.9912490994308851E-2</v>
      </c>
      <c r="O339">
        <f t="shared" ca="1" si="69"/>
        <v>19420.571752414333</v>
      </c>
      <c r="P339">
        <f t="shared" ca="1" si="70"/>
        <v>0.68765591110875035</v>
      </c>
      <c r="Q339">
        <f t="shared" ca="1" si="71"/>
        <v>0.31234408889124965</v>
      </c>
      <c r="R339">
        <f t="shared" ca="1" si="72"/>
        <v>27456.726070262332</v>
      </c>
      <c r="S339">
        <f ca="1">(('Benefits Calculations'!$F$12-'Benefits Calculations'!$F$6)*'Sensitivity Analysis'!E339*'Sensitivity Analysis'!J339)+(('Benefits Calculations'!$F$18-'Benefits Calculations'!$F$6)*'Sensitivity Analysis'!K339*'Sensitivity Analysis'!F339)+(('Benefits Calculations'!$F$24-'Benefits Calculations'!$F$6)*'Sensitivity Analysis'!L339*'Sensitivity Analysis'!G339)</f>
        <v>299432.96598483738</v>
      </c>
      <c r="T339">
        <f ca="1">+'Sensitivity Analysis'!S339-'Sensitivity Analysis'!K339*('Sensitivity Analysis'!O339+'Sensitivity Analysis'!O339/(1+'Benefits Calculations'!$C$10))-'Sensitivity Analysis'!L339*('Sensitivity Analysis'!R339+'Sensitivity Analysis'!R339/(1+'Benefits Calculations'!$C$10)+'Sensitivity Analysis'!R339/(1+'Benefits Calculations'!$C$10)^2+'Sensitivity Analysis'!R339/(1+'Benefits Calculations'!$C$10)^3)</f>
        <v>251024.43790415741</v>
      </c>
      <c r="U339">
        <f t="shared" ca="1" si="77"/>
        <v>353334.3096158249</v>
      </c>
      <c r="V339">
        <f ca="1">+'Sensitivity Analysis'!S339*(1+'Sensitivity Analysis'!I339)-'Sensitivity Analysis'!K339*('Sensitivity Analysis'!O339+'Sensitivity Analysis'!O339/(1+'Benefits Calculations'!$C$10))-'Sensitivity Analysis'!L339*('Sensitivity Analysis'!R339+'Sensitivity Analysis'!R339/(1+'Benefits Calculations'!$C$10)+'Sensitivity Analysis'!R339/(1+'Benefits Calculations'!$C$10)^2+'Sensitivity Analysis'!R339/(1+'Benefits Calculations'!$C$10)^3)</f>
        <v>304925.78153514495</v>
      </c>
    </row>
    <row r="340" spans="5:22" x14ac:dyDescent="0.25">
      <c r="E340">
        <f t="shared" ca="1" si="65"/>
        <v>0.60869066832463059</v>
      </c>
      <c r="F340">
        <f t="shared" ca="1" si="66"/>
        <v>0.43641321091122237</v>
      </c>
      <c r="G340">
        <f t="shared" ca="1" si="67"/>
        <v>0.36686783870904616</v>
      </c>
      <c r="H340">
        <f t="shared" ca="1" si="73"/>
        <v>0.35721821835657874</v>
      </c>
      <c r="I340">
        <f t="shared" ca="1" si="74"/>
        <v>0.28567964006594526</v>
      </c>
      <c r="J340">
        <v>0.33900000000000002</v>
      </c>
      <c r="K340">
        <v>0.311</v>
      </c>
      <c r="L340">
        <f t="shared" si="75"/>
        <v>0.35000000000000003</v>
      </c>
      <c r="M340">
        <f t="shared" ca="1" si="76"/>
        <v>0.9301053979594579</v>
      </c>
      <c r="N340">
        <f t="shared" ca="1" si="68"/>
        <v>6.9894602040542098E-2</v>
      </c>
      <c r="O340">
        <f t="shared" ca="1" si="69"/>
        <v>19420.377907711314</v>
      </c>
      <c r="P340">
        <f t="shared" ca="1" si="70"/>
        <v>0.61086074622037112</v>
      </c>
      <c r="Q340">
        <f t="shared" ca="1" si="71"/>
        <v>0.38913925377962888</v>
      </c>
      <c r="R340">
        <f t="shared" ca="1" si="72"/>
        <v>28761.475921715893</v>
      </c>
      <c r="S340">
        <f ca="1">(('Benefits Calculations'!$F$12-'Benefits Calculations'!$F$6)*'Sensitivity Analysis'!E340*'Sensitivity Analysis'!J340)+(('Benefits Calculations'!$F$18-'Benefits Calculations'!$F$6)*'Sensitivity Analysis'!K340*'Sensitivity Analysis'!F340)+(('Benefits Calculations'!$F$24-'Benefits Calculations'!$F$6)*'Sensitivity Analysis'!L340*'Sensitivity Analysis'!G340)</f>
        <v>218935.94883119068</v>
      </c>
      <c r="T340">
        <f ca="1">+'Sensitivity Analysis'!S340-'Sensitivity Analysis'!K340*('Sensitivity Analysis'!O340+'Sensitivity Analysis'!O340/(1+'Benefits Calculations'!$C$10))-'Sensitivity Analysis'!L340*('Sensitivity Analysis'!R340+'Sensitivity Analysis'!R340/(1+'Benefits Calculations'!$C$10)+'Sensitivity Analysis'!R340/(1+'Benefits Calculations'!$C$10)^2+'Sensitivity Analysis'!R340/(1+'Benefits Calculations'!$C$10)^3)</f>
        <v>168791.47443312441</v>
      </c>
      <c r="U340">
        <f t="shared" ca="1" si="77"/>
        <v>281481.49189078138</v>
      </c>
      <c r="V340">
        <f ca="1">+'Sensitivity Analysis'!S340*(1+'Sensitivity Analysis'!I340)-'Sensitivity Analysis'!K340*('Sensitivity Analysis'!O340+'Sensitivity Analysis'!O340/(1+'Benefits Calculations'!$C$10))-'Sensitivity Analysis'!L340*('Sensitivity Analysis'!R340+'Sensitivity Analysis'!R340/(1+'Benefits Calculations'!$C$10)+'Sensitivity Analysis'!R340/(1+'Benefits Calculations'!$C$10)^2+'Sensitivity Analysis'!R340/(1+'Benefits Calculations'!$C$10)^3)</f>
        <v>231337.01749271512</v>
      </c>
    </row>
    <row r="341" spans="5:22" x14ac:dyDescent="0.25">
      <c r="E341">
        <f t="shared" ca="1" si="65"/>
        <v>0.76651222709763112</v>
      </c>
      <c r="F341">
        <f t="shared" ca="1" si="66"/>
        <v>0.58342957722189137</v>
      </c>
      <c r="G341">
        <f t="shared" ca="1" si="67"/>
        <v>0.46152219498168018</v>
      </c>
      <c r="H341">
        <f t="shared" ca="1" si="73"/>
        <v>0.35842747026725008</v>
      </c>
      <c r="I341">
        <f t="shared" ca="1" si="74"/>
        <v>0.28595137592939524</v>
      </c>
      <c r="J341">
        <v>0.33900000000000002</v>
      </c>
      <c r="K341">
        <v>0.311</v>
      </c>
      <c r="L341">
        <f t="shared" si="75"/>
        <v>0.35000000000000003</v>
      </c>
      <c r="M341">
        <f t="shared" ca="1" si="76"/>
        <v>0.94867753295587454</v>
      </c>
      <c r="N341">
        <f t="shared" ca="1" si="68"/>
        <v>5.1322467044125464E-2</v>
      </c>
      <c r="O341">
        <f t="shared" ca="1" si="69"/>
        <v>19219.130252890143</v>
      </c>
      <c r="P341">
        <f t="shared" ca="1" si="70"/>
        <v>0.45719427559745007</v>
      </c>
      <c r="Q341">
        <f t="shared" ca="1" si="71"/>
        <v>0.54280572440254993</v>
      </c>
      <c r="R341">
        <f t="shared" ca="1" si="72"/>
        <v>31372.269257599324</v>
      </c>
      <c r="S341">
        <f ca="1">(('Benefits Calculations'!$F$12-'Benefits Calculations'!$F$6)*'Sensitivity Analysis'!E341*'Sensitivity Analysis'!J341)+(('Benefits Calculations'!$F$18-'Benefits Calculations'!$F$6)*'Sensitivity Analysis'!K341*'Sensitivity Analysis'!F341)+(('Benefits Calculations'!$F$24-'Benefits Calculations'!$F$6)*'Sensitivity Analysis'!L341*'Sensitivity Analysis'!G341)</f>
        <v>279528.44798096153</v>
      </c>
      <c r="T341">
        <f ca="1">+'Sensitivity Analysis'!S341-'Sensitivity Analysis'!K341*('Sensitivity Analysis'!O341+'Sensitivity Analysis'!O341/(1+'Benefits Calculations'!$C$10))-'Sensitivity Analysis'!L341*('Sensitivity Analysis'!R341+'Sensitivity Analysis'!R341/(1+'Benefits Calculations'!$C$10)+'Sensitivity Analysis'!R341/(1+'Benefits Calculations'!$C$10)^2+'Sensitivity Analysis'!R341/(1+'Benefits Calculations'!$C$10)^3)</f>
        <v>226033.18214775421</v>
      </c>
      <c r="U341">
        <f t="shared" ca="1" si="77"/>
        <v>359459.99229252589</v>
      </c>
      <c r="V341">
        <f ca="1">+'Sensitivity Analysis'!S341*(1+'Sensitivity Analysis'!I341)-'Sensitivity Analysis'!K341*('Sensitivity Analysis'!O341+'Sensitivity Analysis'!O341/(1+'Benefits Calculations'!$C$10))-'Sensitivity Analysis'!L341*('Sensitivity Analysis'!R341+'Sensitivity Analysis'!R341/(1+'Benefits Calculations'!$C$10)+'Sensitivity Analysis'!R341/(1+'Benefits Calculations'!$C$10)^2+'Sensitivity Analysis'!R341/(1+'Benefits Calculations'!$C$10)^3)</f>
        <v>305964.72645931854</v>
      </c>
    </row>
    <row r="342" spans="5:22" x14ac:dyDescent="0.25">
      <c r="E342">
        <f t="shared" ca="1" si="65"/>
        <v>0.57122898431986824</v>
      </c>
      <c r="F342">
        <f t="shared" ca="1" si="66"/>
        <v>0.58680231434060082</v>
      </c>
      <c r="G342">
        <f t="shared" ca="1" si="67"/>
        <v>0.33107653071717591</v>
      </c>
      <c r="H342">
        <f t="shared" ca="1" si="73"/>
        <v>1.4604950651150972E-2</v>
      </c>
      <c r="I342">
        <f t="shared" ca="1" si="74"/>
        <v>0.15748957999593002</v>
      </c>
      <c r="J342">
        <v>0.33900000000000002</v>
      </c>
      <c r="K342">
        <v>0.311</v>
      </c>
      <c r="L342">
        <f t="shared" si="75"/>
        <v>0.35000000000000003</v>
      </c>
      <c r="M342">
        <f t="shared" ca="1" si="76"/>
        <v>0.96218406885141172</v>
      </c>
      <c r="N342">
        <f t="shared" ca="1" si="68"/>
        <v>3.7815931148588278E-2</v>
      </c>
      <c r="O342">
        <f t="shared" ca="1" si="69"/>
        <v>19072.773429926103</v>
      </c>
      <c r="P342">
        <f t="shared" ca="1" si="70"/>
        <v>0.7381104893512539</v>
      </c>
      <c r="Q342">
        <f t="shared" ca="1" si="71"/>
        <v>0.2618895106487461</v>
      </c>
      <c r="R342">
        <f t="shared" ca="1" si="72"/>
        <v>26599.502785922195</v>
      </c>
      <c r="S342">
        <f ca="1">(('Benefits Calculations'!$F$12-'Benefits Calculations'!$F$6)*'Sensitivity Analysis'!E342*'Sensitivity Analysis'!J342)+(('Benefits Calculations'!$F$18-'Benefits Calculations'!$F$6)*'Sensitivity Analysis'!K342*'Sensitivity Analysis'!F342)+(('Benefits Calculations'!$F$24-'Benefits Calculations'!$F$6)*'Sensitivity Analysis'!L342*'Sensitivity Analysis'!G342)</f>
        <v>222191.63274281967</v>
      </c>
      <c r="T342">
        <f ca="1">+'Sensitivity Analysis'!S342-'Sensitivity Analysis'!K342*('Sensitivity Analysis'!O342+'Sensitivity Analysis'!O342/(1+'Benefits Calculations'!$C$10))-'Sensitivity Analysis'!L342*('Sensitivity Analysis'!R342+'Sensitivity Analysis'!R342/(1+'Benefits Calculations'!$C$10)+'Sensitivity Analysis'!R342/(1+'Benefits Calculations'!$C$10)^2+'Sensitivity Analysis'!R342/(1+'Benefits Calculations'!$C$10)^3)</f>
        <v>175136.37556421998</v>
      </c>
      <c r="U342">
        <f t="shared" ca="1" si="77"/>
        <v>257184.49966209626</v>
      </c>
      <c r="V342">
        <f ca="1">+'Sensitivity Analysis'!S342*(1+'Sensitivity Analysis'!I342)-'Sensitivity Analysis'!K342*('Sensitivity Analysis'!O342+'Sensitivity Analysis'!O342/(1+'Benefits Calculations'!$C$10))-'Sensitivity Analysis'!L342*('Sensitivity Analysis'!R342+'Sensitivity Analysis'!R342/(1+'Benefits Calculations'!$C$10)+'Sensitivity Analysis'!R342/(1+'Benefits Calculations'!$C$10)^2+'Sensitivity Analysis'!R342/(1+'Benefits Calculations'!$C$10)^3)</f>
        <v>210129.24248349658</v>
      </c>
    </row>
    <row r="343" spans="5:22" x14ac:dyDescent="0.25">
      <c r="E343">
        <f t="shared" ref="E343:E406" ca="1" si="78">+_xlfn.NORM.INV(RAND(),0.5,0.17)</f>
        <v>0.53533214531508255</v>
      </c>
      <c r="F343">
        <f t="shared" ref="F343:F406" ca="1" si="79">+_xlfn.NORM.INV(RAND(),0.56,0.13)</f>
        <v>0.70465318626468332</v>
      </c>
      <c r="G343">
        <f t="shared" ref="G343:G406" ca="1" si="80">+_xlfn.NORM.INV(RAND(),0.42,0.11)</f>
        <v>0.29365836755550345</v>
      </c>
      <c r="H343">
        <f t="shared" ca="1" si="73"/>
        <v>0.73992539269162005</v>
      </c>
      <c r="I343">
        <f t="shared" ca="1" si="74"/>
        <v>0.35625334107161966</v>
      </c>
      <c r="J343">
        <v>0.33900000000000002</v>
      </c>
      <c r="K343">
        <v>0.311</v>
      </c>
      <c r="L343">
        <f t="shared" si="75"/>
        <v>0.35000000000000003</v>
      </c>
      <c r="M343">
        <f t="shared" ca="1" si="76"/>
        <v>0.92310926029034879</v>
      </c>
      <c r="N343">
        <f t="shared" ref="N343:N406" ca="1" si="81">1-M343</f>
        <v>7.6890739709651212E-2</v>
      </c>
      <c r="O343">
        <f t="shared" ref="O343:O406" ca="1" si="82">(18663*M343)+(29499*N343)</f>
        <v>19496.188055493782</v>
      </c>
      <c r="P343">
        <f t="shared" ref="P343:P406" ca="1" si="83">+_xlfn.NORM.INV(RAND(), 0.5906, 0.1)</f>
        <v>0.64341482574141973</v>
      </c>
      <c r="Q343">
        <f t="shared" ref="Q343:Q406" ca="1" si="84">1-P343</f>
        <v>0.35658517425858027</v>
      </c>
      <c r="R343">
        <f t="shared" ref="R343:R406" ca="1" si="85">(22150*P343)+(39140*Q343)</f>
        <v>28208.382110653278</v>
      </c>
      <c r="S343">
        <f ca="1">(('Benefits Calculations'!$F$12-'Benefits Calculations'!$F$6)*'Sensitivity Analysis'!E343*'Sensitivity Analysis'!J343)+(('Benefits Calculations'!$F$18-'Benefits Calculations'!$F$6)*'Sensitivity Analysis'!K343*'Sensitivity Analysis'!F343)+(('Benefits Calculations'!$F$24-'Benefits Calculations'!$F$6)*'Sensitivity Analysis'!L343*'Sensitivity Analysis'!G343)</f>
        <v>221276.31696945685</v>
      </c>
      <c r="T343">
        <f ca="1">+'Sensitivity Analysis'!S343-'Sensitivity Analysis'!K343*('Sensitivity Analysis'!O343+'Sensitivity Analysis'!O343/(1+'Benefits Calculations'!$C$10))-'Sensitivity Analysis'!L343*('Sensitivity Analysis'!R343+'Sensitivity Analysis'!R343/(1+'Benefits Calculations'!$C$10)+'Sensitivity Analysis'!R343/(1+'Benefits Calculations'!$C$10)^2+'Sensitivity Analysis'!R343/(1+'Benefits Calculations'!$C$10)^3)</f>
        <v>171821.41760795325</v>
      </c>
      <c r="U343">
        <f t="shared" ca="1" si="77"/>
        <v>300106.74418984854</v>
      </c>
      <c r="V343">
        <f ca="1">+'Sensitivity Analysis'!S343*(1+'Sensitivity Analysis'!I343)-'Sensitivity Analysis'!K343*('Sensitivity Analysis'!O343+'Sensitivity Analysis'!O343/(1+'Benefits Calculations'!$C$10))-'Sensitivity Analysis'!L343*('Sensitivity Analysis'!R343+'Sensitivity Analysis'!R343/(1+'Benefits Calculations'!$C$10)+'Sensitivity Analysis'!R343/(1+'Benefits Calculations'!$C$10)^2+'Sensitivity Analysis'!R343/(1+'Benefits Calculations'!$C$10)^3)</f>
        <v>250651.84482834494</v>
      </c>
    </row>
    <row r="344" spans="5:22" x14ac:dyDescent="0.25">
      <c r="E344">
        <f t="shared" ca="1" si="78"/>
        <v>0.68695017402242553</v>
      </c>
      <c r="F344">
        <f t="shared" ca="1" si="79"/>
        <v>0.63566772522560988</v>
      </c>
      <c r="G344">
        <f t="shared" ca="1" si="80"/>
        <v>0.45696192037550393</v>
      </c>
      <c r="H344">
        <f t="shared" ca="1" si="73"/>
        <v>0.7246386427881627</v>
      </c>
      <c r="I344">
        <f t="shared" ca="1" si="74"/>
        <v>0.353852043704037</v>
      </c>
      <c r="J344">
        <v>0.33900000000000002</v>
      </c>
      <c r="K344">
        <v>0.311</v>
      </c>
      <c r="L344">
        <f t="shared" si="75"/>
        <v>0.35000000000000003</v>
      </c>
      <c r="M344">
        <f t="shared" ca="1" si="76"/>
        <v>0.92476666347257597</v>
      </c>
      <c r="N344">
        <f t="shared" ca="1" si="81"/>
        <v>7.5233336527424033E-2</v>
      </c>
      <c r="O344">
        <f t="shared" ca="1" si="82"/>
        <v>19478.228434611166</v>
      </c>
      <c r="P344">
        <f t="shared" ca="1" si="83"/>
        <v>0.71980739779824532</v>
      </c>
      <c r="Q344">
        <f t="shared" ca="1" si="84"/>
        <v>0.28019260220175468</v>
      </c>
      <c r="R344">
        <f t="shared" ca="1" si="85"/>
        <v>26910.472311407812</v>
      </c>
      <c r="S344">
        <f ca="1">(('Benefits Calculations'!$F$12-'Benefits Calculations'!$F$6)*'Sensitivity Analysis'!E344*'Sensitivity Analysis'!J344)+(('Benefits Calculations'!$F$18-'Benefits Calculations'!$F$6)*'Sensitivity Analysis'!K344*'Sensitivity Analysis'!F344)+(('Benefits Calculations'!$F$24-'Benefits Calculations'!$F$6)*'Sensitivity Analysis'!L344*'Sensitivity Analysis'!G344)</f>
        <v>277022.80520549347</v>
      </c>
      <c r="T344">
        <f ca="1">+'Sensitivity Analysis'!S344-'Sensitivity Analysis'!K344*('Sensitivity Analysis'!O344+'Sensitivity Analysis'!O344/(1+'Benefits Calculations'!$C$10))-'Sensitivity Analysis'!L344*('Sensitivity Analysis'!R344+'Sensitivity Analysis'!R344/(1+'Benefits Calculations'!$C$10)+'Sensitivity Analysis'!R344/(1+'Benefits Calculations'!$C$10)^2+'Sensitivity Analysis'!R344/(1+'Benefits Calculations'!$C$10)^3)</f>
        <v>229305.85151024011</v>
      </c>
      <c r="U344">
        <f t="shared" ca="1" si="77"/>
        <v>375047.89098008268</v>
      </c>
      <c r="V344">
        <f ca="1">+'Sensitivity Analysis'!S344*(1+'Sensitivity Analysis'!I344)-'Sensitivity Analysis'!K344*('Sensitivity Analysis'!O344+'Sensitivity Analysis'!O344/(1+'Benefits Calculations'!$C$10))-'Sensitivity Analysis'!L344*('Sensitivity Analysis'!R344+'Sensitivity Analysis'!R344/(1+'Benefits Calculations'!$C$10)+'Sensitivity Analysis'!R344/(1+'Benefits Calculations'!$C$10)^2+'Sensitivity Analysis'!R344/(1+'Benefits Calculations'!$C$10)^3)</f>
        <v>327330.93728482933</v>
      </c>
    </row>
    <row r="345" spans="5:22" x14ac:dyDescent="0.25">
      <c r="E345">
        <f t="shared" ca="1" si="78"/>
        <v>0.58649905011822323</v>
      </c>
      <c r="F345">
        <f t="shared" ca="1" si="79"/>
        <v>0.44802017215720114</v>
      </c>
      <c r="G345">
        <f t="shared" ca="1" si="80"/>
        <v>0.3732299418599892</v>
      </c>
      <c r="H345">
        <f t="shared" ca="1" si="73"/>
        <v>0.6904246201838995</v>
      </c>
      <c r="I345">
        <f t="shared" ca="1" si="74"/>
        <v>0.34838406260024757</v>
      </c>
      <c r="J345">
        <v>0.33900000000000002</v>
      </c>
      <c r="K345">
        <v>0.311</v>
      </c>
      <c r="L345">
        <f t="shared" si="75"/>
        <v>0.35000000000000003</v>
      </c>
      <c r="M345">
        <f t="shared" ca="1" si="76"/>
        <v>0.95807876253768132</v>
      </c>
      <c r="N345">
        <f t="shared" ca="1" si="81"/>
        <v>4.1921237462318683E-2</v>
      </c>
      <c r="O345">
        <f t="shared" ca="1" si="82"/>
        <v>19117.258529141684</v>
      </c>
      <c r="P345">
        <f t="shared" ca="1" si="83"/>
        <v>0.55668842558862586</v>
      </c>
      <c r="Q345">
        <f t="shared" ca="1" si="84"/>
        <v>0.44331157441137414</v>
      </c>
      <c r="R345">
        <f t="shared" ca="1" si="85"/>
        <v>29681.863649249244</v>
      </c>
      <c r="S345">
        <f ca="1">(('Benefits Calculations'!$F$12-'Benefits Calculations'!$F$6)*'Sensitivity Analysis'!E345*'Sensitivity Analysis'!J345)+(('Benefits Calculations'!$F$18-'Benefits Calculations'!$F$6)*'Sensitivity Analysis'!K345*'Sensitivity Analysis'!F345)+(('Benefits Calculations'!$F$24-'Benefits Calculations'!$F$6)*'Sensitivity Analysis'!L345*'Sensitivity Analysis'!G345)</f>
        <v>220229.47713917389</v>
      </c>
      <c r="T345">
        <f ca="1">+'Sensitivity Analysis'!S345-'Sensitivity Analysis'!K345*('Sensitivity Analysis'!O345+'Sensitivity Analysis'!O345/(1+'Benefits Calculations'!$C$10))-'Sensitivity Analysis'!L345*('Sensitivity Analysis'!R345+'Sensitivity Analysis'!R345/(1+'Benefits Calculations'!$C$10)+'Sensitivity Analysis'!R345/(1+'Benefits Calculations'!$C$10)^2+'Sensitivity Analysis'!R345/(1+'Benefits Calculations'!$C$10)^3)</f>
        <v>169045.71210827661</v>
      </c>
      <c r="U345">
        <f t="shared" ca="1" si="77"/>
        <v>296953.91708924761</v>
      </c>
      <c r="V345">
        <f ca="1">+'Sensitivity Analysis'!S345*(1+'Sensitivity Analysis'!I345)-'Sensitivity Analysis'!K345*('Sensitivity Analysis'!O345+'Sensitivity Analysis'!O345/(1+'Benefits Calculations'!$C$10))-'Sensitivity Analysis'!L345*('Sensitivity Analysis'!R345+'Sensitivity Analysis'!R345/(1+'Benefits Calculations'!$C$10)+'Sensitivity Analysis'!R345/(1+'Benefits Calculations'!$C$10)^2+'Sensitivity Analysis'!R345/(1+'Benefits Calculations'!$C$10)^3)</f>
        <v>245770.15205835033</v>
      </c>
    </row>
    <row r="346" spans="5:22" x14ac:dyDescent="0.25">
      <c r="E346">
        <f t="shared" ca="1" si="78"/>
        <v>0.6181133418198278</v>
      </c>
      <c r="F346">
        <f t="shared" ca="1" si="79"/>
        <v>0.60913290441568502</v>
      </c>
      <c r="G346">
        <f t="shared" ca="1" si="80"/>
        <v>0.37458968936469733</v>
      </c>
      <c r="H346">
        <f t="shared" ca="1" si="73"/>
        <v>0.9385883456176054</v>
      </c>
      <c r="I346">
        <f t="shared" ca="1" si="74"/>
        <v>0.3899031247113538</v>
      </c>
      <c r="J346">
        <v>0.33900000000000002</v>
      </c>
      <c r="K346">
        <v>0.311</v>
      </c>
      <c r="L346">
        <f t="shared" si="75"/>
        <v>0.35000000000000003</v>
      </c>
      <c r="M346">
        <f t="shared" ca="1" si="76"/>
        <v>0.93049880145739661</v>
      </c>
      <c r="N346">
        <f t="shared" ca="1" si="81"/>
        <v>6.9501198542603393E-2</v>
      </c>
      <c r="O346">
        <f t="shared" ca="1" si="82"/>
        <v>19416.114987407651</v>
      </c>
      <c r="P346">
        <f t="shared" ca="1" si="83"/>
        <v>0.63581394954431847</v>
      </c>
      <c r="Q346">
        <f t="shared" ca="1" si="84"/>
        <v>0.36418605045568153</v>
      </c>
      <c r="R346">
        <f t="shared" ca="1" si="85"/>
        <v>28337.520997242031</v>
      </c>
      <c r="S346">
        <f ca="1">(('Benefits Calculations'!$F$12-'Benefits Calculations'!$F$6)*'Sensitivity Analysis'!E346*'Sensitivity Analysis'!J346)+(('Benefits Calculations'!$F$18-'Benefits Calculations'!$F$6)*'Sensitivity Analysis'!K346*'Sensitivity Analysis'!F346)+(('Benefits Calculations'!$F$24-'Benefits Calculations'!$F$6)*'Sensitivity Analysis'!L346*'Sensitivity Analysis'!G346)</f>
        <v>242407.94840587524</v>
      </c>
      <c r="T346">
        <f ca="1">+'Sensitivity Analysis'!S346-'Sensitivity Analysis'!K346*('Sensitivity Analysis'!O346+'Sensitivity Analysis'!O346/(1+'Benefits Calculations'!$C$10))-'Sensitivity Analysis'!L346*('Sensitivity Analysis'!R346+'Sensitivity Analysis'!R346/(1+'Benefits Calculations'!$C$10)+'Sensitivity Analysis'!R346/(1+'Benefits Calculations'!$C$10)^2+'Sensitivity Analysis'!R346/(1+'Benefits Calculations'!$C$10)^3)</f>
        <v>192830.18366318842</v>
      </c>
      <c r="U346">
        <f t="shared" ca="1" si="77"/>
        <v>336923.56494419463</v>
      </c>
      <c r="V346">
        <f ca="1">+'Sensitivity Analysis'!S346*(1+'Sensitivity Analysis'!I346)-'Sensitivity Analysis'!K346*('Sensitivity Analysis'!O346+'Sensitivity Analysis'!O346/(1+'Benefits Calculations'!$C$10))-'Sensitivity Analysis'!L346*('Sensitivity Analysis'!R346+'Sensitivity Analysis'!R346/(1+'Benefits Calculations'!$C$10)+'Sensitivity Analysis'!R346/(1+'Benefits Calculations'!$C$10)^2+'Sensitivity Analysis'!R346/(1+'Benefits Calculations'!$C$10)^3)</f>
        <v>287345.80020150781</v>
      </c>
    </row>
    <row r="347" spans="5:22" x14ac:dyDescent="0.25">
      <c r="E347">
        <f t="shared" ca="1" si="78"/>
        <v>0.32352581412416337</v>
      </c>
      <c r="F347">
        <f t="shared" ca="1" si="79"/>
        <v>0.49566249136084489</v>
      </c>
      <c r="G347">
        <f t="shared" ca="1" si="80"/>
        <v>0.49531257741417783</v>
      </c>
      <c r="H347">
        <f t="shared" ca="1" si="73"/>
        <v>0.65720656595252269</v>
      </c>
      <c r="I347">
        <f t="shared" ca="1" si="74"/>
        <v>0.34294403996030398</v>
      </c>
      <c r="J347">
        <v>0.33900000000000002</v>
      </c>
      <c r="K347">
        <v>0.311</v>
      </c>
      <c r="L347">
        <f t="shared" si="75"/>
        <v>0.35000000000000003</v>
      </c>
      <c r="M347">
        <f t="shared" ca="1" si="76"/>
        <v>0.9455694786448684</v>
      </c>
      <c r="N347">
        <f t="shared" ca="1" si="81"/>
        <v>5.44305213551316E-2</v>
      </c>
      <c r="O347">
        <f t="shared" ca="1" si="82"/>
        <v>19252.809129404206</v>
      </c>
      <c r="P347">
        <f t="shared" ca="1" si="83"/>
        <v>0.58967302550632383</v>
      </c>
      <c r="Q347">
        <f t="shared" ca="1" si="84"/>
        <v>0.41032697449367617</v>
      </c>
      <c r="R347">
        <f t="shared" ca="1" si="85"/>
        <v>29121.45529664756</v>
      </c>
      <c r="S347">
        <f ca="1">(('Benefits Calculations'!$F$12-'Benefits Calculations'!$F$6)*'Sensitivity Analysis'!E347*'Sensitivity Analysis'!J347)+(('Benefits Calculations'!$F$18-'Benefits Calculations'!$F$6)*'Sensitivity Analysis'!K347*'Sensitivity Analysis'!F347)+(('Benefits Calculations'!$F$24-'Benefits Calculations'!$F$6)*'Sensitivity Analysis'!L347*'Sensitivity Analysis'!G347)</f>
        <v>239329.02413159233</v>
      </c>
      <c r="T347">
        <f ca="1">+'Sensitivity Analysis'!S347-'Sensitivity Analysis'!K347*('Sensitivity Analysis'!O347+'Sensitivity Analysis'!O347/(1+'Benefits Calculations'!$C$10))-'Sensitivity Analysis'!L347*('Sensitivity Analysis'!R347+'Sensitivity Analysis'!R347/(1+'Benefits Calculations'!$C$10)+'Sensitivity Analysis'!R347/(1+'Benefits Calculations'!$C$10)^2+'Sensitivity Analysis'!R347/(1+'Benefits Calculations'!$C$10)^3)</f>
        <v>188808.03639173511</v>
      </c>
      <c r="U347">
        <f t="shared" ca="1" si="77"/>
        <v>321405.48654703773</v>
      </c>
      <c r="V347">
        <f ca="1">+'Sensitivity Analysis'!S347*(1+'Sensitivity Analysis'!I347)-'Sensitivity Analysis'!K347*('Sensitivity Analysis'!O347+'Sensitivity Analysis'!O347/(1+'Benefits Calculations'!$C$10))-'Sensitivity Analysis'!L347*('Sensitivity Analysis'!R347+'Sensitivity Analysis'!R347/(1+'Benefits Calculations'!$C$10)+'Sensitivity Analysis'!R347/(1+'Benefits Calculations'!$C$10)^2+'Sensitivity Analysis'!R347/(1+'Benefits Calculations'!$C$10)^3)</f>
        <v>270884.4988071805</v>
      </c>
    </row>
    <row r="348" spans="5:22" x14ac:dyDescent="0.25">
      <c r="E348">
        <f t="shared" ca="1" si="78"/>
        <v>0.18813463231653471</v>
      </c>
      <c r="F348">
        <f t="shared" ca="1" si="79"/>
        <v>0.61039800117249698</v>
      </c>
      <c r="G348">
        <f t="shared" ca="1" si="80"/>
        <v>0.46278560440053501</v>
      </c>
      <c r="H348">
        <f t="shared" ca="1" si="73"/>
        <v>0.26449955223619781</v>
      </c>
      <c r="I348">
        <f t="shared" ca="1" si="74"/>
        <v>0.26326317346955119</v>
      </c>
      <c r="J348">
        <v>0.33900000000000002</v>
      </c>
      <c r="K348">
        <v>0.311</v>
      </c>
      <c r="L348">
        <f t="shared" si="75"/>
        <v>0.35000000000000003</v>
      </c>
      <c r="M348">
        <f t="shared" ca="1" si="76"/>
        <v>0.94841983037668065</v>
      </c>
      <c r="N348">
        <f t="shared" ca="1" si="81"/>
        <v>5.158016962331935E-2</v>
      </c>
      <c r="O348">
        <f t="shared" ca="1" si="82"/>
        <v>19221.922718038288</v>
      </c>
      <c r="P348">
        <f t="shared" ca="1" si="83"/>
        <v>0.63768611048617185</v>
      </c>
      <c r="Q348">
        <f t="shared" ca="1" si="84"/>
        <v>0.36231388951382815</v>
      </c>
      <c r="R348">
        <f t="shared" ca="1" si="85"/>
        <v>28305.712982839941</v>
      </c>
      <c r="S348">
        <f ca="1">(('Benefits Calculations'!$F$12-'Benefits Calculations'!$F$6)*'Sensitivity Analysis'!E348*'Sensitivity Analysis'!J348)+(('Benefits Calculations'!$F$18-'Benefits Calculations'!$F$6)*'Sensitivity Analysis'!K348*'Sensitivity Analysis'!F348)+(('Benefits Calculations'!$F$24-'Benefits Calculations'!$F$6)*'Sensitivity Analysis'!L348*'Sensitivity Analysis'!G348)</f>
        <v>230503.74541906698</v>
      </c>
      <c r="T348">
        <f ca="1">+'Sensitivity Analysis'!S348-'Sensitivity Analysis'!K348*('Sensitivity Analysis'!O348+'Sensitivity Analysis'!O348/(1+'Benefits Calculations'!$C$10))-'Sensitivity Analysis'!L348*('Sensitivity Analysis'!R348+'Sensitivity Analysis'!R348/(1+'Benefits Calculations'!$C$10)+'Sensitivity Analysis'!R348/(1+'Benefits Calculations'!$C$10)^2+'Sensitivity Analysis'!R348/(1+'Benefits Calculations'!$C$10)^3)</f>
        <v>181087.04884899949</v>
      </c>
      <c r="U348">
        <f t="shared" ca="1" si="77"/>
        <v>291186.8929347081</v>
      </c>
      <c r="V348">
        <f ca="1">+'Sensitivity Analysis'!S348*(1+'Sensitivity Analysis'!I348)-'Sensitivity Analysis'!K348*('Sensitivity Analysis'!O348+'Sensitivity Analysis'!O348/(1+'Benefits Calculations'!$C$10))-'Sensitivity Analysis'!L348*('Sensitivity Analysis'!R348+'Sensitivity Analysis'!R348/(1+'Benefits Calculations'!$C$10)+'Sensitivity Analysis'!R348/(1+'Benefits Calculations'!$C$10)^2+'Sensitivity Analysis'!R348/(1+'Benefits Calculations'!$C$10)^3)</f>
        <v>241770.19636464061</v>
      </c>
    </row>
    <row r="349" spans="5:22" x14ac:dyDescent="0.25">
      <c r="E349">
        <f t="shared" ca="1" si="78"/>
        <v>0.68048776078640072</v>
      </c>
      <c r="F349">
        <f t="shared" ca="1" si="79"/>
        <v>0.55996565428196365</v>
      </c>
      <c r="G349">
        <f t="shared" ca="1" si="80"/>
        <v>0.36412027353361021</v>
      </c>
      <c r="H349">
        <f t="shared" ca="1" si="73"/>
        <v>0.97227869327727745</v>
      </c>
      <c r="I349">
        <f t="shared" ca="1" si="74"/>
        <v>0.39977898928935157</v>
      </c>
      <c r="J349">
        <v>0.33900000000000002</v>
      </c>
      <c r="K349">
        <v>0.311</v>
      </c>
      <c r="L349">
        <f t="shared" si="75"/>
        <v>0.35000000000000003</v>
      </c>
      <c r="M349">
        <f t="shared" ca="1" si="76"/>
        <v>0.95036291671647222</v>
      </c>
      <c r="N349">
        <f t="shared" ca="1" si="81"/>
        <v>4.9637083283527783E-2</v>
      </c>
      <c r="O349">
        <f t="shared" ca="1" si="82"/>
        <v>19200.867434460306</v>
      </c>
      <c r="P349">
        <f t="shared" ca="1" si="83"/>
        <v>0.66336529875977324</v>
      </c>
      <c r="Q349">
        <f t="shared" ca="1" si="84"/>
        <v>0.33663470124022676</v>
      </c>
      <c r="R349">
        <f t="shared" ca="1" si="85"/>
        <v>27869.42357407145</v>
      </c>
      <c r="S349">
        <f ca="1">(('Benefits Calculations'!$F$12-'Benefits Calculations'!$F$6)*'Sensitivity Analysis'!E349*'Sensitivity Analysis'!J349)+(('Benefits Calculations'!$F$18-'Benefits Calculations'!$F$6)*'Sensitivity Analysis'!K349*'Sensitivity Analysis'!F349)+(('Benefits Calculations'!$F$24-'Benefits Calculations'!$F$6)*'Sensitivity Analysis'!L349*'Sensitivity Analysis'!G349)</f>
        <v>239104.7146531349</v>
      </c>
      <c r="T349">
        <f ca="1">+'Sensitivity Analysis'!S349-'Sensitivity Analysis'!K349*('Sensitivity Analysis'!O349+'Sensitivity Analysis'!O349/(1+'Benefits Calculations'!$C$10))-'Sensitivity Analysis'!L349*('Sensitivity Analysis'!R349+'Sensitivity Analysis'!R349/(1+'Benefits Calculations'!$C$10)+'Sensitivity Analysis'!R349/(1+'Benefits Calculations'!$C$10)^2+'Sensitivity Analysis'!R349/(1+'Benefits Calculations'!$C$10)^3)</f>
        <v>190281.40791573247</v>
      </c>
      <c r="U349">
        <f t="shared" ca="1" si="77"/>
        <v>334693.75581148395</v>
      </c>
      <c r="V349">
        <f ca="1">+'Sensitivity Analysis'!S349*(1+'Sensitivity Analysis'!I349)-'Sensitivity Analysis'!K349*('Sensitivity Analysis'!O349+'Sensitivity Analysis'!O349/(1+'Benefits Calculations'!$C$10))-'Sensitivity Analysis'!L349*('Sensitivity Analysis'!R349+'Sensitivity Analysis'!R349/(1+'Benefits Calculations'!$C$10)+'Sensitivity Analysis'!R349/(1+'Benefits Calculations'!$C$10)^2+'Sensitivity Analysis'!R349/(1+'Benefits Calculations'!$C$10)^3)</f>
        <v>285870.44907408155</v>
      </c>
    </row>
    <row r="350" spans="5:22" x14ac:dyDescent="0.25">
      <c r="E350">
        <f t="shared" ca="1" si="78"/>
        <v>0.4200567514032435</v>
      </c>
      <c r="F350">
        <f t="shared" ca="1" si="79"/>
        <v>0.52102313246527976</v>
      </c>
      <c r="G350">
        <f t="shared" ca="1" si="80"/>
        <v>0.46317267000552959</v>
      </c>
      <c r="H350">
        <f t="shared" ca="1" si="73"/>
        <v>0.90827420602998976</v>
      </c>
      <c r="I350">
        <f t="shared" ca="1" si="74"/>
        <v>0.38321745711539712</v>
      </c>
      <c r="J350">
        <v>0.33900000000000002</v>
      </c>
      <c r="K350">
        <v>0.311</v>
      </c>
      <c r="L350">
        <f t="shared" si="75"/>
        <v>0.35000000000000003</v>
      </c>
      <c r="M350">
        <f t="shared" ca="1" si="76"/>
        <v>0.95606018786900937</v>
      </c>
      <c r="N350">
        <f t="shared" ca="1" si="81"/>
        <v>4.393981213099063E-2</v>
      </c>
      <c r="O350">
        <f t="shared" ca="1" si="82"/>
        <v>19139.131804251414</v>
      </c>
      <c r="P350">
        <f t="shared" ca="1" si="83"/>
        <v>0.61039270961529135</v>
      </c>
      <c r="Q350">
        <f t="shared" ca="1" si="84"/>
        <v>0.38960729038470865</v>
      </c>
      <c r="R350">
        <f t="shared" ca="1" si="85"/>
        <v>28769.4278636362</v>
      </c>
      <c r="S350">
        <f ca="1">(('Benefits Calculations'!$F$12-'Benefits Calculations'!$F$6)*'Sensitivity Analysis'!E350*'Sensitivity Analysis'!J350)+(('Benefits Calculations'!$F$18-'Benefits Calculations'!$F$6)*'Sensitivity Analysis'!K350*'Sensitivity Analysis'!F350)+(('Benefits Calculations'!$F$24-'Benefits Calculations'!$F$6)*'Sensitivity Analysis'!L350*'Sensitivity Analysis'!G350)</f>
        <v>241225.87178017822</v>
      </c>
      <c r="T350">
        <f ca="1">+'Sensitivity Analysis'!S350-'Sensitivity Analysis'!K350*('Sensitivity Analysis'!O350+'Sensitivity Analysis'!O350/(1+'Benefits Calculations'!$C$10))-'Sensitivity Analysis'!L350*('Sensitivity Analysis'!R350+'Sensitivity Analysis'!R350/(1+'Benefits Calculations'!$C$10)+'Sensitivity Analysis'!R350/(1+'Benefits Calculations'!$C$10)^2+'Sensitivity Analysis'!R350/(1+'Benefits Calculations'!$C$10)^3)</f>
        <v>191242.79398024277</v>
      </c>
      <c r="U350">
        <f t="shared" ca="1" si="77"/>
        <v>333667.83695422299</v>
      </c>
      <c r="V350">
        <f ca="1">+'Sensitivity Analysis'!S350*(1+'Sensitivity Analysis'!I350)-'Sensitivity Analysis'!K350*('Sensitivity Analysis'!O350+'Sensitivity Analysis'!O350/(1+'Benefits Calculations'!$C$10))-'Sensitivity Analysis'!L350*('Sensitivity Analysis'!R350+'Sensitivity Analysis'!R350/(1+'Benefits Calculations'!$C$10)+'Sensitivity Analysis'!R350/(1+'Benefits Calculations'!$C$10)^2+'Sensitivity Analysis'!R350/(1+'Benefits Calculations'!$C$10)^3)</f>
        <v>283684.75915428752</v>
      </c>
    </row>
    <row r="351" spans="5:22" x14ac:dyDescent="0.25">
      <c r="E351">
        <f t="shared" ca="1" si="78"/>
        <v>0.75087975826449438</v>
      </c>
      <c r="F351">
        <f t="shared" ca="1" si="79"/>
        <v>0.42187476685680064</v>
      </c>
      <c r="G351">
        <f t="shared" ca="1" si="80"/>
        <v>0.44643124390075117</v>
      </c>
      <c r="H351">
        <f t="shared" ca="1" si="73"/>
        <v>0.7429044974066169</v>
      </c>
      <c r="I351">
        <f t="shared" ca="1" si="74"/>
        <v>0.35671841219476547</v>
      </c>
      <c r="J351">
        <v>0.33900000000000002</v>
      </c>
      <c r="K351">
        <v>0.311</v>
      </c>
      <c r="L351">
        <f t="shared" si="75"/>
        <v>0.35000000000000003</v>
      </c>
      <c r="M351">
        <f t="shared" ca="1" si="76"/>
        <v>0.96140828582386084</v>
      </c>
      <c r="N351">
        <f t="shared" ca="1" si="81"/>
        <v>3.8591714176139158E-2</v>
      </c>
      <c r="O351">
        <f t="shared" ca="1" si="82"/>
        <v>19081.179814812647</v>
      </c>
      <c r="P351">
        <f t="shared" ca="1" si="83"/>
        <v>0.5124792600316046</v>
      </c>
      <c r="Q351">
        <f t="shared" ca="1" si="84"/>
        <v>0.4875207399683954</v>
      </c>
      <c r="R351">
        <f t="shared" ca="1" si="85"/>
        <v>30432.977372063036</v>
      </c>
      <c r="S351">
        <f ca="1">(('Benefits Calculations'!$F$12-'Benefits Calculations'!$F$6)*'Sensitivity Analysis'!E351*'Sensitivity Analysis'!J351)+(('Benefits Calculations'!$F$18-'Benefits Calculations'!$F$6)*'Sensitivity Analysis'!K351*'Sensitivity Analysis'!F351)+(('Benefits Calculations'!$F$24-'Benefits Calculations'!$F$6)*'Sensitivity Analysis'!L351*'Sensitivity Analysis'!G351)</f>
        <v>254542.28937291095</v>
      </c>
      <c r="T351">
        <f ca="1">+'Sensitivity Analysis'!S351-'Sensitivity Analysis'!K351*('Sensitivity Analysis'!O351+'Sensitivity Analysis'!O351/(1+'Benefits Calculations'!$C$10))-'Sensitivity Analysis'!L351*('Sensitivity Analysis'!R351+'Sensitivity Analysis'!R351/(1+'Benefits Calculations'!$C$10)+'Sensitivity Analysis'!R351/(1+'Benefits Calculations'!$C$10)^2+'Sensitivity Analysis'!R351/(1+'Benefits Calculations'!$C$10)^3)</f>
        <v>202381.17426886709</v>
      </c>
      <c r="U351">
        <f t="shared" ca="1" si="77"/>
        <v>345342.2106744363</v>
      </c>
      <c r="V351">
        <f ca="1">+'Sensitivity Analysis'!S351*(1+'Sensitivity Analysis'!I351)-'Sensitivity Analysis'!K351*('Sensitivity Analysis'!O351+'Sensitivity Analysis'!O351/(1+'Benefits Calculations'!$C$10))-'Sensitivity Analysis'!L351*('Sensitivity Analysis'!R351+'Sensitivity Analysis'!R351/(1+'Benefits Calculations'!$C$10)+'Sensitivity Analysis'!R351/(1+'Benefits Calculations'!$C$10)^2+'Sensitivity Analysis'!R351/(1+'Benefits Calculations'!$C$10)^3)</f>
        <v>293181.09557039244</v>
      </c>
    </row>
    <row r="352" spans="5:22" x14ac:dyDescent="0.25">
      <c r="E352">
        <f t="shared" ca="1" si="78"/>
        <v>0.40283255861022549</v>
      </c>
      <c r="F352">
        <f t="shared" ca="1" si="79"/>
        <v>0.69933990356670783</v>
      </c>
      <c r="G352">
        <f t="shared" ca="1" si="80"/>
        <v>0.63315311937173469</v>
      </c>
      <c r="H352">
        <f t="shared" ca="1" si="73"/>
        <v>0.82676940840359936</v>
      </c>
      <c r="I352">
        <f t="shared" ca="1" si="74"/>
        <v>0.36944786559176612</v>
      </c>
      <c r="J352">
        <v>0.33900000000000002</v>
      </c>
      <c r="K352">
        <v>0.311</v>
      </c>
      <c r="L352">
        <f t="shared" si="75"/>
        <v>0.35000000000000003</v>
      </c>
      <c r="M352">
        <f t="shared" ca="1" si="76"/>
        <v>0.94631775055342526</v>
      </c>
      <c r="N352">
        <f t="shared" ca="1" si="81"/>
        <v>5.3682249446574737E-2</v>
      </c>
      <c r="O352">
        <f t="shared" ca="1" si="82"/>
        <v>19244.700855003084</v>
      </c>
      <c r="P352">
        <f t="shared" ca="1" si="83"/>
        <v>0.74005064795324915</v>
      </c>
      <c r="Q352">
        <f t="shared" ca="1" si="84"/>
        <v>0.25994935204675085</v>
      </c>
      <c r="R352">
        <f t="shared" ca="1" si="85"/>
        <v>26566.5394912743</v>
      </c>
      <c r="S352">
        <f ca="1">(('Benefits Calculations'!$F$12-'Benefits Calculations'!$F$6)*'Sensitivity Analysis'!E352*'Sensitivity Analysis'!J352)+(('Benefits Calculations'!$F$18-'Benefits Calculations'!$F$6)*'Sensitivity Analysis'!K352*'Sensitivity Analysis'!F352)+(('Benefits Calculations'!$F$24-'Benefits Calculations'!$F$6)*'Sensitivity Analysis'!L352*'Sensitivity Analysis'!G352)</f>
        <v>312663.76909273048</v>
      </c>
      <c r="T352">
        <f ca="1">+'Sensitivity Analysis'!S352-'Sensitivity Analysis'!K352*('Sensitivity Analysis'!O352+'Sensitivity Analysis'!O352/(1+'Benefits Calculations'!$C$10))-'Sensitivity Analysis'!L352*('Sensitivity Analysis'!R352+'Sensitivity Analysis'!R352/(1+'Benefits Calculations'!$C$10)+'Sensitivity Analysis'!R352/(1+'Benefits Calculations'!$C$10)^2+'Sensitivity Analysis'!R352/(1+'Benefits Calculations'!$C$10)^3)</f>
        <v>265547.24126866285</v>
      </c>
      <c r="U352">
        <f t="shared" ca="1" si="77"/>
        <v>428176.73123191658</v>
      </c>
      <c r="V352">
        <f ca="1">+'Sensitivity Analysis'!S352*(1+'Sensitivity Analysis'!I352)-'Sensitivity Analysis'!K352*('Sensitivity Analysis'!O352+'Sensitivity Analysis'!O352/(1+'Benefits Calculations'!$C$10))-'Sensitivity Analysis'!L352*('Sensitivity Analysis'!R352+'Sensitivity Analysis'!R352/(1+'Benefits Calculations'!$C$10)+'Sensitivity Analysis'!R352/(1+'Benefits Calculations'!$C$10)^2+'Sensitivity Analysis'!R352/(1+'Benefits Calculations'!$C$10)^3)</f>
        <v>381060.20340784895</v>
      </c>
    </row>
    <row r="353" spans="5:22" x14ac:dyDescent="0.25">
      <c r="E353">
        <f t="shared" ca="1" si="78"/>
        <v>0.36474164515043639</v>
      </c>
      <c r="F353">
        <f t="shared" ca="1" si="79"/>
        <v>0.63195710630633639</v>
      </c>
      <c r="G353">
        <f t="shared" ca="1" si="80"/>
        <v>0.28083479387748855</v>
      </c>
      <c r="H353">
        <f t="shared" ca="1" si="73"/>
        <v>0.42367154465694523</v>
      </c>
      <c r="I353">
        <f t="shared" ca="1" si="74"/>
        <v>0.29998817357204666</v>
      </c>
      <c r="J353">
        <v>0.33900000000000002</v>
      </c>
      <c r="K353">
        <v>0.311</v>
      </c>
      <c r="L353">
        <f t="shared" si="75"/>
        <v>0.35000000000000003</v>
      </c>
      <c r="M353">
        <f t="shared" ca="1" si="76"/>
        <v>0.95710525116387635</v>
      </c>
      <c r="N353">
        <f t="shared" ca="1" si="81"/>
        <v>4.2894748836123653E-2</v>
      </c>
      <c r="O353">
        <f t="shared" ca="1" si="82"/>
        <v>19127.807498388236</v>
      </c>
      <c r="P353">
        <f t="shared" ca="1" si="83"/>
        <v>0.62602156810230836</v>
      </c>
      <c r="Q353">
        <f t="shared" ca="1" si="84"/>
        <v>0.37397843189769164</v>
      </c>
      <c r="R353">
        <f t="shared" ca="1" si="85"/>
        <v>28503.893557941781</v>
      </c>
      <c r="S353">
        <f ca="1">(('Benefits Calculations'!$F$12-'Benefits Calculations'!$F$6)*'Sensitivity Analysis'!E353*'Sensitivity Analysis'!J353)+(('Benefits Calculations'!$F$18-'Benefits Calculations'!$F$6)*'Sensitivity Analysis'!K353*'Sensitivity Analysis'!F353)+(('Benefits Calculations'!$F$24-'Benefits Calculations'!$F$6)*'Sensitivity Analysis'!L353*'Sensitivity Analysis'!G353)</f>
        <v>193317.0123538239</v>
      </c>
      <c r="T353">
        <f ca="1">+'Sensitivity Analysis'!S353-'Sensitivity Analysis'!K353*('Sensitivity Analysis'!O353+'Sensitivity Analysis'!O353/(1+'Benefits Calculations'!$C$10))-'Sensitivity Analysis'!L353*('Sensitivity Analysis'!R353+'Sensitivity Analysis'!R353/(1+'Benefits Calculations'!$C$10)+'Sensitivity Analysis'!R353/(1+'Benefits Calculations'!$C$10)^2+'Sensitivity Analysis'!R353/(1+'Benefits Calculations'!$C$10)^3)</f>
        <v>143694.17193813022</v>
      </c>
      <c r="U353">
        <f t="shared" ca="1" si="77"/>
        <v>251309.8298102523</v>
      </c>
      <c r="V353">
        <f ca="1">+'Sensitivity Analysis'!S353*(1+'Sensitivity Analysis'!I353)-'Sensitivity Analysis'!K353*('Sensitivity Analysis'!O353+'Sensitivity Analysis'!O353/(1+'Benefits Calculations'!$C$10))-'Sensitivity Analysis'!L353*('Sensitivity Analysis'!R353+'Sensitivity Analysis'!R353/(1+'Benefits Calculations'!$C$10)+'Sensitivity Analysis'!R353/(1+'Benefits Calculations'!$C$10)^2+'Sensitivity Analysis'!R353/(1+'Benefits Calculations'!$C$10)^3)</f>
        <v>201686.98939455859</v>
      </c>
    </row>
    <row r="354" spans="5:22" x14ac:dyDescent="0.25">
      <c r="E354">
        <f t="shared" ca="1" si="78"/>
        <v>0.35373981494082057</v>
      </c>
      <c r="F354">
        <f t="shared" ca="1" si="79"/>
        <v>0.62165339529731656</v>
      </c>
      <c r="G354">
        <f t="shared" ca="1" si="80"/>
        <v>0.50939610100195343</v>
      </c>
      <c r="H354">
        <f t="shared" ca="1" si="73"/>
        <v>6.7032775275057799E-2</v>
      </c>
      <c r="I354">
        <f t="shared" ca="1" si="74"/>
        <v>0.19460455324908565</v>
      </c>
      <c r="J354">
        <v>0.33900000000000002</v>
      </c>
      <c r="K354">
        <v>0.311</v>
      </c>
      <c r="L354">
        <f t="shared" si="75"/>
        <v>0.35000000000000003</v>
      </c>
      <c r="M354">
        <f t="shared" ca="1" si="76"/>
        <v>0.94550621930271173</v>
      </c>
      <c r="N354">
        <f t="shared" ca="1" si="81"/>
        <v>5.4493780697288274E-2</v>
      </c>
      <c r="O354">
        <f t="shared" ca="1" si="82"/>
        <v>19253.494607635817</v>
      </c>
      <c r="P354">
        <f t="shared" ca="1" si="83"/>
        <v>0.84307284428707874</v>
      </c>
      <c r="Q354">
        <f t="shared" ca="1" si="84"/>
        <v>0.15692715571292126</v>
      </c>
      <c r="R354">
        <f t="shared" ca="1" si="85"/>
        <v>24816.192375562532</v>
      </c>
      <c r="S354">
        <f ca="1">(('Benefits Calculations'!$F$12-'Benefits Calculations'!$F$6)*'Sensitivity Analysis'!E354*'Sensitivity Analysis'!J354)+(('Benefits Calculations'!$F$18-'Benefits Calculations'!$F$6)*'Sensitivity Analysis'!K354*'Sensitivity Analysis'!F354)+(('Benefits Calculations'!$F$24-'Benefits Calculations'!$F$6)*'Sensitivity Analysis'!L354*'Sensitivity Analysis'!G354)</f>
        <v>261162.51715568447</v>
      </c>
      <c r="T354">
        <f ca="1">+'Sensitivity Analysis'!S354-'Sensitivity Analysis'!K354*('Sensitivity Analysis'!O354+'Sensitivity Analysis'!O354/(1+'Benefits Calculations'!$C$10))-'Sensitivity Analysis'!L354*('Sensitivity Analysis'!R354+'Sensitivity Analysis'!R354/(1+'Benefits Calculations'!$C$10)+'Sensitivity Analysis'!R354/(1+'Benefits Calculations'!$C$10)^2+'Sensitivity Analysis'!R354/(1+'Benefits Calculations'!$C$10)^3)</f>
        <v>216369.57661415244</v>
      </c>
      <c r="U354">
        <f t="shared" ca="1" si="77"/>
        <v>311985.9321321731</v>
      </c>
      <c r="V354">
        <f ca="1">+'Sensitivity Analysis'!S354*(1+'Sensitivity Analysis'!I354)-'Sensitivity Analysis'!K354*('Sensitivity Analysis'!O354+'Sensitivity Analysis'!O354/(1+'Benefits Calculations'!$C$10))-'Sensitivity Analysis'!L354*('Sensitivity Analysis'!R354+'Sensitivity Analysis'!R354/(1+'Benefits Calculations'!$C$10)+'Sensitivity Analysis'!R354/(1+'Benefits Calculations'!$C$10)^2+'Sensitivity Analysis'!R354/(1+'Benefits Calculations'!$C$10)^3)</f>
        <v>267192.99159064109</v>
      </c>
    </row>
    <row r="355" spans="5:22" x14ac:dyDescent="0.25">
      <c r="E355">
        <f t="shared" ca="1" si="78"/>
        <v>0.6717456834235862</v>
      </c>
      <c r="F355">
        <f t="shared" ca="1" si="79"/>
        <v>0.53882519698468534</v>
      </c>
      <c r="G355">
        <f t="shared" ca="1" si="80"/>
        <v>0.36237079421170798</v>
      </c>
      <c r="H355">
        <f t="shared" ca="1" si="73"/>
        <v>0.21348338965064406</v>
      </c>
      <c r="I355">
        <f t="shared" ca="1" si="74"/>
        <v>0.24921558673129673</v>
      </c>
      <c r="J355">
        <v>0.33900000000000002</v>
      </c>
      <c r="K355">
        <v>0.311</v>
      </c>
      <c r="L355">
        <f t="shared" si="75"/>
        <v>0.35000000000000003</v>
      </c>
      <c r="M355">
        <f t="shared" ca="1" si="76"/>
        <v>0.94148126538380406</v>
      </c>
      <c r="N355">
        <f t="shared" ca="1" si="81"/>
        <v>5.8518734616195944E-2</v>
      </c>
      <c r="O355">
        <f t="shared" ca="1" si="82"/>
        <v>19297.109008301097</v>
      </c>
      <c r="P355">
        <f t="shared" ca="1" si="83"/>
        <v>0.78353696098006742</v>
      </c>
      <c r="Q355">
        <f t="shared" ca="1" si="84"/>
        <v>0.21646303901993258</v>
      </c>
      <c r="R355">
        <f t="shared" ca="1" si="85"/>
        <v>25827.707032948652</v>
      </c>
      <c r="S355">
        <f ca="1">(('Benefits Calculations'!$F$12-'Benefits Calculations'!$F$6)*'Sensitivity Analysis'!E355*'Sensitivity Analysis'!J355)+(('Benefits Calculations'!$F$18-'Benefits Calculations'!$F$6)*'Sensitivity Analysis'!K355*'Sensitivity Analysis'!F355)+(('Benefits Calculations'!$F$24-'Benefits Calculations'!$F$6)*'Sensitivity Analysis'!L355*'Sensitivity Analysis'!G355)</f>
        <v>235295.46482188784</v>
      </c>
      <c r="T355">
        <f ca="1">+'Sensitivity Analysis'!S355-'Sensitivity Analysis'!K355*('Sensitivity Analysis'!O355+'Sensitivity Analysis'!O355/(1+'Benefits Calculations'!$C$10))-'Sensitivity Analysis'!L355*('Sensitivity Analysis'!R355+'Sensitivity Analysis'!R355/(1+'Benefits Calculations'!$C$10)+'Sensitivity Analysis'!R355/(1+'Benefits Calculations'!$C$10)^2+'Sensitivity Analysis'!R355/(1+'Benefits Calculations'!$C$10)^3)</f>
        <v>189129.96077690119</v>
      </c>
      <c r="U355">
        <f t="shared" ca="1" si="77"/>
        <v>293934.76214268786</v>
      </c>
      <c r="V355">
        <f ca="1">+'Sensitivity Analysis'!S355*(1+'Sensitivity Analysis'!I355)-'Sensitivity Analysis'!K355*('Sensitivity Analysis'!O355+'Sensitivity Analysis'!O355/(1+'Benefits Calculations'!$C$10))-'Sensitivity Analysis'!L355*('Sensitivity Analysis'!R355+'Sensitivity Analysis'!R355/(1+'Benefits Calculations'!$C$10)+'Sensitivity Analysis'!R355/(1+'Benefits Calculations'!$C$10)^2+'Sensitivity Analysis'!R355/(1+'Benefits Calculations'!$C$10)^3)</f>
        <v>247769.25809770121</v>
      </c>
    </row>
    <row r="356" spans="5:22" x14ac:dyDescent="0.25">
      <c r="E356">
        <f t="shared" ca="1" si="78"/>
        <v>0.3661918226360994</v>
      </c>
      <c r="F356">
        <f t="shared" ca="1" si="79"/>
        <v>0.6032947554610556</v>
      </c>
      <c r="G356">
        <f t="shared" ca="1" si="80"/>
        <v>0.38294594522322162</v>
      </c>
      <c r="H356">
        <f t="shared" ca="1" si="73"/>
        <v>0.35859130383308324</v>
      </c>
      <c r="I356">
        <f t="shared" ca="1" si="74"/>
        <v>0.28598815634864599</v>
      </c>
      <c r="J356">
        <v>0.33900000000000002</v>
      </c>
      <c r="K356">
        <v>0.311</v>
      </c>
      <c r="L356">
        <f t="shared" si="75"/>
        <v>0.35000000000000003</v>
      </c>
      <c r="M356">
        <f t="shared" ca="1" si="76"/>
        <v>0.9447163663188376</v>
      </c>
      <c r="N356">
        <f t="shared" ca="1" si="81"/>
        <v>5.5283633681162403E-2</v>
      </c>
      <c r="O356">
        <f t="shared" ca="1" si="82"/>
        <v>19262.053454569075</v>
      </c>
      <c r="P356">
        <f t="shared" ca="1" si="83"/>
        <v>0.64365925230249055</v>
      </c>
      <c r="Q356">
        <f t="shared" ca="1" si="84"/>
        <v>0.35634074769750945</v>
      </c>
      <c r="R356">
        <f t="shared" ca="1" si="85"/>
        <v>28204.229303380685</v>
      </c>
      <c r="S356">
        <f ca="1">(('Benefits Calculations'!$F$12-'Benefits Calculations'!$F$6)*'Sensitivity Analysis'!E356*'Sensitivity Analysis'!J356)+(('Benefits Calculations'!$F$18-'Benefits Calculations'!$F$6)*'Sensitivity Analysis'!K356*'Sensitivity Analysis'!F356)+(('Benefits Calculations'!$F$24-'Benefits Calculations'!$F$6)*'Sensitivity Analysis'!L356*'Sensitivity Analysis'!G356)</f>
        <v>221385.43458804119</v>
      </c>
      <c r="T356">
        <f ca="1">+'Sensitivity Analysis'!S356-'Sensitivity Analysis'!K356*('Sensitivity Analysis'!O356+'Sensitivity Analysis'!O356/(1+'Benefits Calculations'!$C$10))-'Sensitivity Analysis'!L356*('Sensitivity Analysis'!R356+'Sensitivity Analysis'!R356/(1+'Benefits Calculations'!$C$10)+'Sensitivity Analysis'!R356/(1+'Benefits Calculations'!$C$10)^2+'Sensitivity Analysis'!R356/(1+'Benefits Calculations'!$C$10)^3)</f>
        <v>172079.23018920116</v>
      </c>
      <c r="U356">
        <f t="shared" ca="1" si="77"/>
        <v>284699.04686831881</v>
      </c>
      <c r="V356">
        <f ca="1">+'Sensitivity Analysis'!S356*(1+'Sensitivity Analysis'!I356)-'Sensitivity Analysis'!K356*('Sensitivity Analysis'!O356+'Sensitivity Analysis'!O356/(1+'Benefits Calculations'!$C$10))-'Sensitivity Analysis'!L356*('Sensitivity Analysis'!R356+'Sensitivity Analysis'!R356/(1+'Benefits Calculations'!$C$10)+'Sensitivity Analysis'!R356/(1+'Benefits Calculations'!$C$10)^2+'Sensitivity Analysis'!R356/(1+'Benefits Calculations'!$C$10)^3)</f>
        <v>235392.84246947878</v>
      </c>
    </row>
    <row r="357" spans="5:22" x14ac:dyDescent="0.25">
      <c r="E357">
        <f t="shared" ca="1" si="78"/>
        <v>0.46963969457527227</v>
      </c>
      <c r="F357">
        <f t="shared" ca="1" si="79"/>
        <v>0.2380276505402924</v>
      </c>
      <c r="G357">
        <f t="shared" ca="1" si="80"/>
        <v>0.33102743989570205</v>
      </c>
      <c r="H357">
        <f t="shared" ca="1" si="73"/>
        <v>0.14900698403344204</v>
      </c>
      <c r="I357">
        <f t="shared" ca="1" si="74"/>
        <v>0.22877610404624477</v>
      </c>
      <c r="J357">
        <v>0.33900000000000002</v>
      </c>
      <c r="K357">
        <v>0.311</v>
      </c>
      <c r="L357">
        <f t="shared" si="75"/>
        <v>0.35000000000000003</v>
      </c>
      <c r="M357">
        <f t="shared" ca="1" si="76"/>
        <v>0.93178657234661877</v>
      </c>
      <c r="N357">
        <f t="shared" ca="1" si="81"/>
        <v>6.8213427653381231E-2</v>
      </c>
      <c r="O357">
        <f t="shared" ca="1" si="82"/>
        <v>19402.160702052042</v>
      </c>
      <c r="P357">
        <f t="shared" ca="1" si="83"/>
        <v>0.70140986635193914</v>
      </c>
      <c r="Q357">
        <f t="shared" ca="1" si="84"/>
        <v>0.29859013364806086</v>
      </c>
      <c r="R357">
        <f t="shared" ca="1" si="85"/>
        <v>27223.046370680553</v>
      </c>
      <c r="S357">
        <f ca="1">(('Benefits Calculations'!$F$12-'Benefits Calculations'!$F$6)*'Sensitivity Analysis'!E357*'Sensitivity Analysis'!J357)+(('Benefits Calculations'!$F$18-'Benefits Calculations'!$F$6)*'Sensitivity Analysis'!K357*'Sensitivity Analysis'!F357)+(('Benefits Calculations'!$F$24-'Benefits Calculations'!$F$6)*'Sensitivity Analysis'!L357*'Sensitivity Analysis'!G357)</f>
        <v>172053.74665394181</v>
      </c>
      <c r="T357">
        <f ca="1">+'Sensitivity Analysis'!S357-'Sensitivity Analysis'!K357*('Sensitivity Analysis'!O357+'Sensitivity Analysis'!O357/(1+'Benefits Calculations'!$C$10))-'Sensitivity Analysis'!L357*('Sensitivity Analysis'!R357+'Sensitivity Analysis'!R357/(1+'Benefits Calculations'!$C$10)+'Sensitivity Analysis'!R357/(1+'Benefits Calculations'!$C$10)^2+'Sensitivity Analysis'!R357/(1+'Benefits Calculations'!$C$10)^3)</f>
        <v>123967.40450492702</v>
      </c>
      <c r="U357">
        <f t="shared" ca="1" si="77"/>
        <v>211415.53249999025</v>
      </c>
      <c r="V357">
        <f ca="1">+'Sensitivity Analysis'!S357*(1+'Sensitivity Analysis'!I357)-'Sensitivity Analysis'!K357*('Sensitivity Analysis'!O357+'Sensitivity Analysis'!O357/(1+'Benefits Calculations'!$C$10))-'Sensitivity Analysis'!L357*('Sensitivity Analysis'!R357+'Sensitivity Analysis'!R357/(1+'Benefits Calculations'!$C$10)+'Sensitivity Analysis'!R357/(1+'Benefits Calculations'!$C$10)^2+'Sensitivity Analysis'!R357/(1+'Benefits Calculations'!$C$10)^3)</f>
        <v>163329.19035097546</v>
      </c>
    </row>
    <row r="358" spans="5:22" x14ac:dyDescent="0.25">
      <c r="E358">
        <f t="shared" ca="1" si="78"/>
        <v>0.58565523584019941</v>
      </c>
      <c r="F358">
        <f t="shared" ca="1" si="79"/>
        <v>0.52721749283715302</v>
      </c>
      <c r="G358">
        <f t="shared" ca="1" si="80"/>
        <v>0.48579197554370374</v>
      </c>
      <c r="H358">
        <f t="shared" ca="1" si="73"/>
        <v>0.9792485360008083</v>
      </c>
      <c r="I358">
        <f t="shared" ca="1" si="74"/>
        <v>0.40250474081392112</v>
      </c>
      <c r="J358">
        <v>0.33900000000000002</v>
      </c>
      <c r="K358">
        <v>0.311</v>
      </c>
      <c r="L358">
        <f t="shared" si="75"/>
        <v>0.35000000000000003</v>
      </c>
      <c r="M358">
        <f t="shared" ca="1" si="76"/>
        <v>0.95945092763384321</v>
      </c>
      <c r="N358">
        <f t="shared" ca="1" si="81"/>
        <v>4.0549072366156791E-2</v>
      </c>
      <c r="O358">
        <f t="shared" ca="1" si="82"/>
        <v>19102.389748159676</v>
      </c>
      <c r="P358">
        <f t="shared" ca="1" si="83"/>
        <v>0.54895502171331134</v>
      </c>
      <c r="Q358">
        <f t="shared" ca="1" si="84"/>
        <v>0.45104497828668866</v>
      </c>
      <c r="R358">
        <f t="shared" ca="1" si="85"/>
        <v>29813.254181090841</v>
      </c>
      <c r="S358">
        <f ca="1">(('Benefits Calculations'!$F$12-'Benefits Calculations'!$F$6)*'Sensitivity Analysis'!E358*'Sensitivity Analysis'!J358)+(('Benefits Calculations'!$F$18-'Benefits Calculations'!$F$6)*'Sensitivity Analysis'!K358*'Sensitivity Analysis'!F358)+(('Benefits Calculations'!$F$24-'Benefits Calculations'!$F$6)*'Sensitivity Analysis'!L358*'Sensitivity Analysis'!G358)</f>
        <v>263937.46116037283</v>
      </c>
      <c r="T358">
        <f ca="1">+'Sensitivity Analysis'!S358-'Sensitivity Analysis'!K358*('Sensitivity Analysis'!O358+'Sensitivity Analysis'!O358/(1+'Benefits Calculations'!$C$10))-'Sensitivity Analysis'!L358*('Sensitivity Analysis'!R358+'Sensitivity Analysis'!R358/(1+'Benefits Calculations'!$C$10)+'Sensitivity Analysis'!R358/(1+'Benefits Calculations'!$C$10)^2+'Sensitivity Analysis'!R358/(1+'Benefits Calculations'!$C$10)^3)</f>
        <v>212587.96345096471</v>
      </c>
      <c r="U358">
        <f t="shared" ca="1" si="77"/>
        <v>370173.54055581306</v>
      </c>
      <c r="V358">
        <f ca="1">+'Sensitivity Analysis'!S358*(1+'Sensitivity Analysis'!I358)-'Sensitivity Analysis'!K358*('Sensitivity Analysis'!O358+'Sensitivity Analysis'!O358/(1+'Benefits Calculations'!$C$10))-'Sensitivity Analysis'!L358*('Sensitivity Analysis'!R358+'Sensitivity Analysis'!R358/(1+'Benefits Calculations'!$C$10)+'Sensitivity Analysis'!R358/(1+'Benefits Calculations'!$C$10)^2+'Sensitivity Analysis'!R358/(1+'Benefits Calculations'!$C$10)^3)</f>
        <v>318824.04284640495</v>
      </c>
    </row>
    <row r="359" spans="5:22" x14ac:dyDescent="0.25">
      <c r="E359">
        <f t="shared" ca="1" si="78"/>
        <v>0.47044410462154107</v>
      </c>
      <c r="F359">
        <f t="shared" ca="1" si="79"/>
        <v>0.52454633697815289</v>
      </c>
      <c r="G359">
        <f t="shared" ca="1" si="80"/>
        <v>0.35707366014179442</v>
      </c>
      <c r="H359">
        <f t="shared" ca="1" si="73"/>
        <v>0.44358433252549323</v>
      </c>
      <c r="I359">
        <f t="shared" ca="1" si="74"/>
        <v>0.30405322569917592</v>
      </c>
      <c r="J359">
        <v>0.33900000000000002</v>
      </c>
      <c r="K359">
        <v>0.311</v>
      </c>
      <c r="L359">
        <f t="shared" si="75"/>
        <v>0.35000000000000003</v>
      </c>
      <c r="M359">
        <f t="shared" ca="1" si="76"/>
        <v>0.96195020429617262</v>
      </c>
      <c r="N359">
        <f t="shared" ca="1" si="81"/>
        <v>3.8049795703827383E-2</v>
      </c>
      <c r="O359">
        <f t="shared" ca="1" si="82"/>
        <v>19075.307586246672</v>
      </c>
      <c r="P359">
        <f t="shared" ca="1" si="83"/>
        <v>0.55644127468494853</v>
      </c>
      <c r="Q359">
        <f t="shared" ca="1" si="84"/>
        <v>0.44355872531505147</v>
      </c>
      <c r="R359">
        <f t="shared" ca="1" si="85"/>
        <v>29686.062743102724</v>
      </c>
      <c r="S359">
        <f ca="1">(('Benefits Calculations'!$F$12-'Benefits Calculations'!$F$6)*'Sensitivity Analysis'!E359*'Sensitivity Analysis'!J359)+(('Benefits Calculations'!$F$18-'Benefits Calculations'!$F$6)*'Sensitivity Analysis'!K359*'Sensitivity Analysis'!F359)+(('Benefits Calculations'!$F$24-'Benefits Calculations'!$F$6)*'Sensitivity Analysis'!L359*'Sensitivity Analysis'!G359)</f>
        <v>213699.94293392869</v>
      </c>
      <c r="T359">
        <f ca="1">+'Sensitivity Analysis'!S359-'Sensitivity Analysis'!K359*('Sensitivity Analysis'!O359+'Sensitivity Analysis'!O359/(1+'Benefits Calculations'!$C$10))-'Sensitivity Analysis'!L359*('Sensitivity Analysis'!R359+'Sensitivity Analysis'!R359/(1+'Benefits Calculations'!$C$10)+'Sensitivity Analysis'!R359/(1+'Benefits Calculations'!$C$10)^2+'Sensitivity Analysis'!R359/(1+'Benefits Calculations'!$C$10)^3)</f>
        <v>162536.24299462838</v>
      </c>
      <c r="U359">
        <f t="shared" ca="1" si="77"/>
        <v>278676.09991471953</v>
      </c>
      <c r="V359">
        <f ca="1">+'Sensitivity Analysis'!S359*(1+'Sensitivity Analysis'!I359)-'Sensitivity Analysis'!K359*('Sensitivity Analysis'!O359+'Sensitivity Analysis'!O359/(1+'Benefits Calculations'!$C$10))-'Sensitivity Analysis'!L359*('Sensitivity Analysis'!R359+'Sensitivity Analysis'!R359/(1+'Benefits Calculations'!$C$10)+'Sensitivity Analysis'!R359/(1+'Benefits Calculations'!$C$10)^2+'Sensitivity Analysis'!R359/(1+'Benefits Calculations'!$C$10)^3)</f>
        <v>227512.39997541922</v>
      </c>
    </row>
    <row r="360" spans="5:22" x14ac:dyDescent="0.25">
      <c r="E360">
        <f t="shared" ca="1" si="78"/>
        <v>0.40332981183990951</v>
      </c>
      <c r="F360">
        <f t="shared" ca="1" si="79"/>
        <v>0.70269804493039212</v>
      </c>
      <c r="G360">
        <f t="shared" ca="1" si="80"/>
        <v>0.43010410442074326</v>
      </c>
      <c r="H360">
        <f t="shared" ca="1" si="73"/>
        <v>0.13179168244042783</v>
      </c>
      <c r="I360">
        <f t="shared" ca="1" si="74"/>
        <v>0.22259735574482498</v>
      </c>
      <c r="J360">
        <v>0.33900000000000002</v>
      </c>
      <c r="K360">
        <v>0.311</v>
      </c>
      <c r="L360">
        <f t="shared" si="75"/>
        <v>0.35000000000000003</v>
      </c>
      <c r="M360">
        <f t="shared" ca="1" si="76"/>
        <v>0.95004004793626096</v>
      </c>
      <c r="N360">
        <f t="shared" ca="1" si="81"/>
        <v>4.9959952063739044E-2</v>
      </c>
      <c r="O360">
        <f t="shared" ca="1" si="82"/>
        <v>19204.366040562676</v>
      </c>
      <c r="P360">
        <f t="shared" ca="1" si="83"/>
        <v>0.30865406514935073</v>
      </c>
      <c r="Q360">
        <f t="shared" ca="1" si="84"/>
        <v>0.69134593485064921</v>
      </c>
      <c r="R360">
        <f t="shared" ca="1" si="85"/>
        <v>33895.967433112528</v>
      </c>
      <c r="S360">
        <f ca="1">(('Benefits Calculations'!$F$12-'Benefits Calculations'!$F$6)*'Sensitivity Analysis'!E360*'Sensitivity Analysis'!J360)+(('Benefits Calculations'!$F$18-'Benefits Calculations'!$F$6)*'Sensitivity Analysis'!K360*'Sensitivity Analysis'!F360)+(('Benefits Calculations'!$F$24-'Benefits Calculations'!$F$6)*'Sensitivity Analysis'!L360*'Sensitivity Analysis'!G360)</f>
        <v>250868.61076580128</v>
      </c>
      <c r="T360">
        <f ca="1">+'Sensitivity Analysis'!S360-'Sensitivity Analysis'!K360*('Sensitivity Analysis'!O360+'Sensitivity Analysis'!O360/(1+'Benefits Calculations'!$C$10))-'Sensitivity Analysis'!L360*('Sensitivity Analysis'!R360+'Sensitivity Analysis'!R360/(1+'Benefits Calculations'!$C$10)+'Sensitivity Analysis'!R360/(1+'Benefits Calculations'!$C$10)^2+'Sensitivity Analysis'!R360/(1+'Benefits Calculations'!$C$10)^3)</f>
        <v>194024.40848935241</v>
      </c>
      <c r="U360">
        <f t="shared" ca="1" si="77"/>
        <v>306711.30016164639</v>
      </c>
      <c r="V360">
        <f ca="1">+'Sensitivity Analysis'!S360*(1+'Sensitivity Analysis'!I360)-'Sensitivity Analysis'!K360*('Sensitivity Analysis'!O360+'Sensitivity Analysis'!O360/(1+'Benefits Calculations'!$C$10))-'Sensitivity Analysis'!L360*('Sensitivity Analysis'!R360+'Sensitivity Analysis'!R360/(1+'Benefits Calculations'!$C$10)+'Sensitivity Analysis'!R360/(1+'Benefits Calculations'!$C$10)^2+'Sensitivity Analysis'!R360/(1+'Benefits Calculations'!$C$10)^3)</f>
        <v>249867.09788519755</v>
      </c>
    </row>
    <row r="361" spans="5:22" x14ac:dyDescent="0.25">
      <c r="E361">
        <f t="shared" ca="1" si="78"/>
        <v>0.46441151075156517</v>
      </c>
      <c r="F361">
        <f t="shared" ca="1" si="79"/>
        <v>0.50514233242966755</v>
      </c>
      <c r="G361">
        <f t="shared" ca="1" si="80"/>
        <v>0.47240027403559864</v>
      </c>
      <c r="H361">
        <f t="shared" ca="1" si="73"/>
        <v>0.57536987993768918</v>
      </c>
      <c r="I361">
        <f t="shared" ca="1" si="74"/>
        <v>0.32892365746155222</v>
      </c>
      <c r="J361">
        <v>0.33900000000000002</v>
      </c>
      <c r="K361">
        <v>0.311</v>
      </c>
      <c r="L361">
        <f t="shared" si="75"/>
        <v>0.35000000000000003</v>
      </c>
      <c r="M361">
        <f t="shared" ca="1" si="76"/>
        <v>0.95128035711218373</v>
      </c>
      <c r="N361">
        <f t="shared" ca="1" si="81"/>
        <v>4.8719642887816272E-2</v>
      </c>
      <c r="O361">
        <f t="shared" ca="1" si="82"/>
        <v>19190.926050332379</v>
      </c>
      <c r="P361">
        <f t="shared" ca="1" si="83"/>
        <v>0.79326307605339852</v>
      </c>
      <c r="Q361">
        <f t="shared" ca="1" si="84"/>
        <v>0.20673692394660148</v>
      </c>
      <c r="R361">
        <f t="shared" ca="1" si="85"/>
        <v>25662.460337852761</v>
      </c>
      <c r="S361">
        <f ca="1">(('Benefits Calculations'!$F$12-'Benefits Calculations'!$F$6)*'Sensitivity Analysis'!E361*'Sensitivity Analysis'!J361)+(('Benefits Calculations'!$F$18-'Benefits Calculations'!$F$6)*'Sensitivity Analysis'!K361*'Sensitivity Analysis'!F361)+(('Benefits Calculations'!$F$24-'Benefits Calculations'!$F$6)*'Sensitivity Analysis'!L361*'Sensitivity Analysis'!G361)</f>
        <v>246224.10266079573</v>
      </c>
      <c r="T361">
        <f ca="1">+'Sensitivity Analysis'!S361-'Sensitivity Analysis'!K361*('Sensitivity Analysis'!O361+'Sensitivity Analysis'!O361/(1+'Benefits Calculations'!$C$10))-'Sensitivity Analysis'!L361*('Sensitivity Analysis'!R361+'Sensitivity Analysis'!R361/(1+'Benefits Calculations'!$C$10)+'Sensitivity Analysis'!R361/(1+'Benefits Calculations'!$C$10)^2+'Sensitivity Analysis'!R361/(1+'Benefits Calculations'!$C$10)^3)</f>
        <v>200343.40048071055</v>
      </c>
      <c r="U361">
        <f t="shared" ca="1" si="77"/>
        <v>327213.03506317339</v>
      </c>
      <c r="V361">
        <f ca="1">+'Sensitivity Analysis'!S361*(1+'Sensitivity Analysis'!I361)-'Sensitivity Analysis'!K361*('Sensitivity Analysis'!O361+'Sensitivity Analysis'!O361/(1+'Benefits Calculations'!$C$10))-'Sensitivity Analysis'!L361*('Sensitivity Analysis'!R361+'Sensitivity Analysis'!R361/(1+'Benefits Calculations'!$C$10)+'Sensitivity Analysis'!R361/(1+'Benefits Calculations'!$C$10)^2+'Sensitivity Analysis'!R361/(1+'Benefits Calculations'!$C$10)^3)</f>
        <v>281332.33288308821</v>
      </c>
    </row>
    <row r="362" spans="5:22" x14ac:dyDescent="0.25">
      <c r="E362">
        <f t="shared" ca="1" si="78"/>
        <v>0.4450628316188337</v>
      </c>
      <c r="F362">
        <f t="shared" ca="1" si="79"/>
        <v>0.5339471428659045</v>
      </c>
      <c r="G362">
        <f t="shared" ca="1" si="80"/>
        <v>0.3462338673827729</v>
      </c>
      <c r="H362">
        <f t="shared" ca="1" si="73"/>
        <v>0.68353891634377184</v>
      </c>
      <c r="I362">
        <f t="shared" ca="1" si="74"/>
        <v>0.34726735068098979</v>
      </c>
      <c r="J362">
        <v>0.33900000000000002</v>
      </c>
      <c r="K362">
        <v>0.311</v>
      </c>
      <c r="L362">
        <f t="shared" si="75"/>
        <v>0.35000000000000003</v>
      </c>
      <c r="M362">
        <f t="shared" ca="1" si="76"/>
        <v>0.92790361150231082</v>
      </c>
      <c r="N362">
        <f t="shared" ca="1" si="81"/>
        <v>7.2096388497689179E-2</v>
      </c>
      <c r="O362">
        <f t="shared" ca="1" si="82"/>
        <v>19444.236465760961</v>
      </c>
      <c r="P362">
        <f t="shared" ca="1" si="83"/>
        <v>0.50945213898485942</v>
      </c>
      <c r="Q362">
        <f t="shared" ca="1" si="84"/>
        <v>0.49054786101514058</v>
      </c>
      <c r="R362">
        <f t="shared" ca="1" si="85"/>
        <v>30484.408158647238</v>
      </c>
      <c r="S362">
        <f ca="1">(('Benefits Calculations'!$F$12-'Benefits Calculations'!$F$6)*'Sensitivity Analysis'!E362*'Sensitivity Analysis'!J362)+(('Benefits Calculations'!$F$18-'Benefits Calculations'!$F$6)*'Sensitivity Analysis'!K362*'Sensitivity Analysis'!F362)+(('Benefits Calculations'!$F$24-'Benefits Calculations'!$F$6)*'Sensitivity Analysis'!L362*'Sensitivity Analysis'!G362)</f>
        <v>209172.55766859773</v>
      </c>
      <c r="T362">
        <f ca="1">+'Sensitivity Analysis'!S362-'Sensitivity Analysis'!K362*('Sensitivity Analysis'!O362+'Sensitivity Analysis'!O362/(1+'Benefits Calculations'!$C$10))-'Sensitivity Analysis'!L362*('Sensitivity Analysis'!R362+'Sensitivity Analysis'!R362/(1+'Benefits Calculations'!$C$10)+'Sensitivity Analysis'!R362/(1+'Benefits Calculations'!$C$10)^2+'Sensitivity Analysis'!R362/(1+'Benefits Calculations'!$C$10)^3)</f>
        <v>156721.00714805542</v>
      </c>
      <c r="U362">
        <f t="shared" ca="1" si="77"/>
        <v>281811.35760533821</v>
      </c>
      <c r="V362">
        <f ca="1">+'Sensitivity Analysis'!S362*(1+'Sensitivity Analysis'!I362)-'Sensitivity Analysis'!K362*('Sensitivity Analysis'!O362+'Sensitivity Analysis'!O362/(1+'Benefits Calculations'!$C$10))-'Sensitivity Analysis'!L362*('Sensitivity Analysis'!R362+'Sensitivity Analysis'!R362/(1+'Benefits Calculations'!$C$10)+'Sensitivity Analysis'!R362/(1+'Benefits Calculations'!$C$10)^2+'Sensitivity Analysis'!R362/(1+'Benefits Calculations'!$C$10)^3)</f>
        <v>229359.80708479587</v>
      </c>
    </row>
    <row r="363" spans="5:22" x14ac:dyDescent="0.25">
      <c r="E363">
        <f t="shared" ca="1" si="78"/>
        <v>0.49073272651648203</v>
      </c>
      <c r="F363">
        <f t="shared" ca="1" si="79"/>
        <v>0.72120735252791723</v>
      </c>
      <c r="G363">
        <f t="shared" ca="1" si="80"/>
        <v>0.31272518903681207</v>
      </c>
      <c r="H363">
        <f t="shared" ca="1" si="73"/>
        <v>0.819339050480416</v>
      </c>
      <c r="I363">
        <f t="shared" ca="1" si="74"/>
        <v>0.36834693314992084</v>
      </c>
      <c r="J363">
        <v>0.33900000000000002</v>
      </c>
      <c r="K363">
        <v>0.311</v>
      </c>
      <c r="L363">
        <f t="shared" si="75"/>
        <v>0.35000000000000003</v>
      </c>
      <c r="M363">
        <f t="shared" ca="1" si="76"/>
        <v>0.94763004747430812</v>
      </c>
      <c r="N363">
        <f t="shared" ca="1" si="81"/>
        <v>5.2369952525691876E-2</v>
      </c>
      <c r="O363">
        <f t="shared" ca="1" si="82"/>
        <v>19230.480805568397</v>
      </c>
      <c r="P363">
        <f t="shared" ca="1" si="83"/>
        <v>0.76293226226008271</v>
      </c>
      <c r="Q363">
        <f t="shared" ca="1" si="84"/>
        <v>0.23706773773991729</v>
      </c>
      <c r="R363">
        <f t="shared" ca="1" si="85"/>
        <v>26177.780864201195</v>
      </c>
      <c r="S363">
        <f ca="1">(('Benefits Calculations'!$F$12-'Benefits Calculations'!$F$6)*'Sensitivity Analysis'!E363*'Sensitivity Analysis'!J363)+(('Benefits Calculations'!$F$18-'Benefits Calculations'!$F$6)*'Sensitivity Analysis'!K363*'Sensitivity Analysis'!F363)+(('Benefits Calculations'!$F$24-'Benefits Calculations'!$F$6)*'Sensitivity Analysis'!L363*'Sensitivity Analysis'!G363)</f>
        <v>225006.96427946334</v>
      </c>
      <c r="T363">
        <f ca="1">+'Sensitivity Analysis'!S363-'Sensitivity Analysis'!K363*('Sensitivity Analysis'!O363+'Sensitivity Analysis'!O363/(1+'Benefits Calculations'!$C$10))-'Sensitivity Analysis'!L363*('Sensitivity Analysis'!R363+'Sensitivity Analysis'!R363/(1+'Benefits Calculations'!$C$10)+'Sensitivity Analysis'!R363/(1+'Benefits Calculations'!$C$10)^2+'Sensitivity Analysis'!R363/(1+'Benefits Calculations'!$C$10)^3)</f>
        <v>178416.403485855</v>
      </c>
      <c r="U363">
        <f t="shared" ca="1" si="77"/>
        <v>307887.58950917743</v>
      </c>
      <c r="V363">
        <f ca="1">+'Sensitivity Analysis'!S363*(1+'Sensitivity Analysis'!I363)-'Sensitivity Analysis'!K363*('Sensitivity Analysis'!O363+'Sensitivity Analysis'!O363/(1+'Benefits Calculations'!$C$10))-'Sensitivity Analysis'!L363*('Sensitivity Analysis'!R363+'Sensitivity Analysis'!R363/(1+'Benefits Calculations'!$C$10)+'Sensitivity Analysis'!R363/(1+'Benefits Calculations'!$C$10)^2+'Sensitivity Analysis'!R363/(1+'Benefits Calculations'!$C$10)^3)</f>
        <v>261297.02871556906</v>
      </c>
    </row>
    <row r="364" spans="5:22" x14ac:dyDescent="0.25">
      <c r="E364">
        <f t="shared" ca="1" si="78"/>
        <v>0.41467816067866026</v>
      </c>
      <c r="F364">
        <f t="shared" ca="1" si="79"/>
        <v>0.57869348576252932</v>
      </c>
      <c r="G364">
        <f t="shared" ca="1" si="80"/>
        <v>0.40334289200423773</v>
      </c>
      <c r="H364">
        <f t="shared" ca="1" si="73"/>
        <v>0.31539900577690916</v>
      </c>
      <c r="I364">
        <f t="shared" ca="1" si="74"/>
        <v>0.27598166492169207</v>
      </c>
      <c r="J364">
        <v>0.33900000000000002</v>
      </c>
      <c r="K364">
        <v>0.311</v>
      </c>
      <c r="L364">
        <f t="shared" si="75"/>
        <v>0.35000000000000003</v>
      </c>
      <c r="M364">
        <f t="shared" ca="1" si="76"/>
        <v>0.94821655432508245</v>
      </c>
      <c r="N364">
        <f t="shared" ca="1" si="81"/>
        <v>5.178344567491755E-2</v>
      </c>
      <c r="O364">
        <f t="shared" ca="1" si="82"/>
        <v>19224.125417333409</v>
      </c>
      <c r="P364">
        <f t="shared" ca="1" si="83"/>
        <v>0.3369121349465693</v>
      </c>
      <c r="Q364">
        <f t="shared" ca="1" si="84"/>
        <v>0.66308786505343065</v>
      </c>
      <c r="R364">
        <f t="shared" ca="1" si="85"/>
        <v>33415.862827257784</v>
      </c>
      <c r="S364">
        <f ca="1">(('Benefits Calculations'!$F$12-'Benefits Calculations'!$F$6)*'Sensitivity Analysis'!E364*'Sensitivity Analysis'!J364)+(('Benefits Calculations'!$F$18-'Benefits Calculations'!$F$6)*'Sensitivity Analysis'!K364*'Sensitivity Analysis'!F364)+(('Benefits Calculations'!$F$24-'Benefits Calculations'!$F$6)*'Sensitivity Analysis'!L364*'Sensitivity Analysis'!G364)</f>
        <v>229160.25383378856</v>
      </c>
      <c r="T364">
        <f ca="1">+'Sensitivity Analysis'!S364-'Sensitivity Analysis'!K364*('Sensitivity Analysis'!O364+'Sensitivity Analysis'!O364/(1+'Benefits Calculations'!$C$10))-'Sensitivity Analysis'!L364*('Sensitivity Analysis'!R364+'Sensitivity Analysis'!R364/(1+'Benefits Calculations'!$C$10)+'Sensitivity Analysis'!R364/(1+'Benefits Calculations'!$C$10)^2+'Sensitivity Analysis'!R364/(1+'Benefits Calculations'!$C$10)^3)</f>
        <v>172942.78323105365</v>
      </c>
      <c r="U364">
        <f t="shared" ca="1" si="77"/>
        <v>292404.28222071513</v>
      </c>
      <c r="V364">
        <f ca="1">+'Sensitivity Analysis'!S364*(1+'Sensitivity Analysis'!I364)-'Sensitivity Analysis'!K364*('Sensitivity Analysis'!O364+'Sensitivity Analysis'!O364/(1+'Benefits Calculations'!$C$10))-'Sensitivity Analysis'!L364*('Sensitivity Analysis'!R364+'Sensitivity Analysis'!R364/(1+'Benefits Calculations'!$C$10)+'Sensitivity Analysis'!R364/(1+'Benefits Calculations'!$C$10)^2+'Sensitivity Analysis'!R364/(1+'Benefits Calculations'!$C$10)^3)</f>
        <v>236186.81161798025</v>
      </c>
    </row>
    <row r="365" spans="5:22" x14ac:dyDescent="0.25">
      <c r="E365">
        <f t="shared" ca="1" si="78"/>
        <v>0.58047410295526258</v>
      </c>
      <c r="F365">
        <f t="shared" ca="1" si="79"/>
        <v>0.5701491749287706</v>
      </c>
      <c r="G365">
        <f t="shared" ca="1" si="80"/>
        <v>0.30024578136662272</v>
      </c>
      <c r="H365">
        <f t="shared" ca="1" si="73"/>
        <v>0.41050052742166088</v>
      </c>
      <c r="I365">
        <f t="shared" ca="1" si="74"/>
        <v>0.29724669987956387</v>
      </c>
      <c r="J365">
        <v>0.33900000000000002</v>
      </c>
      <c r="K365">
        <v>0.311</v>
      </c>
      <c r="L365">
        <f t="shared" si="75"/>
        <v>0.35000000000000003</v>
      </c>
      <c r="M365">
        <f t="shared" ca="1" si="76"/>
        <v>0.94604176057369282</v>
      </c>
      <c r="N365">
        <f t="shared" ca="1" si="81"/>
        <v>5.3958239426307175E-2</v>
      </c>
      <c r="O365">
        <f t="shared" ca="1" si="82"/>
        <v>19247.691482423466</v>
      </c>
      <c r="P365">
        <f t="shared" ca="1" si="83"/>
        <v>0.49240928149807117</v>
      </c>
      <c r="Q365">
        <f t="shared" ca="1" si="84"/>
        <v>0.50759071850192883</v>
      </c>
      <c r="R365">
        <f t="shared" ca="1" si="85"/>
        <v>30773.966307347771</v>
      </c>
      <c r="S365">
        <f ca="1">(('Benefits Calculations'!$F$12-'Benefits Calculations'!$F$6)*'Sensitivity Analysis'!E365*'Sensitivity Analysis'!J365)+(('Benefits Calculations'!$F$18-'Benefits Calculations'!$F$6)*'Sensitivity Analysis'!K365*'Sensitivity Analysis'!F365)+(('Benefits Calculations'!$F$24-'Benefits Calculations'!$F$6)*'Sensitivity Analysis'!L365*'Sensitivity Analysis'!G365)</f>
        <v>211630.1180949703</v>
      </c>
      <c r="T365">
        <f ca="1">+'Sensitivity Analysis'!S365-'Sensitivity Analysis'!K365*('Sensitivity Analysis'!O365+'Sensitivity Analysis'!O365/(1+'Benefits Calculations'!$C$10))-'Sensitivity Analysis'!L365*('Sensitivity Analysis'!R365+'Sensitivity Analysis'!R365/(1+'Benefits Calculations'!$C$10)+'Sensitivity Analysis'!R365/(1+'Benefits Calculations'!$C$10)^2+'Sensitivity Analysis'!R365/(1+'Benefits Calculations'!$C$10)^3)</f>
        <v>158913.47327033582</v>
      </c>
      <c r="U365">
        <f t="shared" ca="1" si="77"/>
        <v>274536.47229382262</v>
      </c>
      <c r="V365">
        <f ca="1">+'Sensitivity Analysis'!S365*(1+'Sensitivity Analysis'!I365)-'Sensitivity Analysis'!K365*('Sensitivity Analysis'!O365+'Sensitivity Analysis'!O365/(1+'Benefits Calculations'!$C$10))-'Sensitivity Analysis'!L365*('Sensitivity Analysis'!R365+'Sensitivity Analysis'!R365/(1+'Benefits Calculations'!$C$10)+'Sensitivity Analysis'!R365/(1+'Benefits Calculations'!$C$10)^2+'Sensitivity Analysis'!R365/(1+'Benefits Calculations'!$C$10)^3)</f>
        <v>221819.82746918811</v>
      </c>
    </row>
    <row r="366" spans="5:22" x14ac:dyDescent="0.25">
      <c r="E366">
        <f t="shared" ca="1" si="78"/>
        <v>0.30950208026866644</v>
      </c>
      <c r="F366">
        <f t="shared" ca="1" si="79"/>
        <v>0.61480165021083699</v>
      </c>
      <c r="G366">
        <f t="shared" ca="1" si="80"/>
        <v>0.73295847874447539</v>
      </c>
      <c r="H366">
        <f t="shared" ca="1" si="73"/>
        <v>0.12144057477708137</v>
      </c>
      <c r="I366">
        <f t="shared" ca="1" si="74"/>
        <v>0.21868627189729323</v>
      </c>
      <c r="J366">
        <v>0.33900000000000002</v>
      </c>
      <c r="K366">
        <v>0.311</v>
      </c>
      <c r="L366">
        <f t="shared" si="75"/>
        <v>0.35000000000000003</v>
      </c>
      <c r="M366">
        <f t="shared" ca="1" si="76"/>
        <v>0.94174500613563217</v>
      </c>
      <c r="N366">
        <f t="shared" ca="1" si="81"/>
        <v>5.8254993864367832E-2</v>
      </c>
      <c r="O366">
        <f t="shared" ca="1" si="82"/>
        <v>19294.251113514292</v>
      </c>
      <c r="P366">
        <f t="shared" ca="1" si="83"/>
        <v>0.55948199505517138</v>
      </c>
      <c r="Q366">
        <f t="shared" ca="1" si="84"/>
        <v>0.44051800494482862</v>
      </c>
      <c r="R366">
        <f t="shared" ca="1" si="85"/>
        <v>29634.40090401264</v>
      </c>
      <c r="S366">
        <f ca="1">(('Benefits Calculations'!$F$12-'Benefits Calculations'!$F$6)*'Sensitivity Analysis'!E366*'Sensitivity Analysis'!J366)+(('Benefits Calculations'!$F$18-'Benefits Calculations'!$F$6)*'Sensitivity Analysis'!K366*'Sensitivity Analysis'!F366)+(('Benefits Calculations'!$F$24-'Benefits Calculations'!$F$6)*'Sensitivity Analysis'!L366*'Sensitivity Analysis'!G366)</f>
        <v>324859.46330735087</v>
      </c>
      <c r="T366">
        <f ca="1">+'Sensitivity Analysis'!S366-'Sensitivity Analysis'!K366*('Sensitivity Analysis'!O366+'Sensitivity Analysis'!O366/(1+'Benefits Calculations'!$C$10))-'Sensitivity Analysis'!L366*('Sensitivity Analysis'!R366+'Sensitivity Analysis'!R366/(1+'Benefits Calculations'!$C$10)+'Sensitivity Analysis'!R366/(1+'Benefits Calculations'!$C$10)^2+'Sensitivity Analysis'!R366/(1+'Benefits Calculations'!$C$10)^3)</f>
        <v>273630.62294836546</v>
      </c>
      <c r="U366">
        <f t="shared" ca="1" si="77"/>
        <v>395901.76822859095</v>
      </c>
      <c r="V366">
        <f ca="1">+'Sensitivity Analysis'!S366*(1+'Sensitivity Analysis'!I366)-'Sensitivity Analysis'!K366*('Sensitivity Analysis'!O366+'Sensitivity Analysis'!O366/(1+'Benefits Calculations'!$C$10))-'Sensitivity Analysis'!L366*('Sensitivity Analysis'!R366+'Sensitivity Analysis'!R366/(1+'Benefits Calculations'!$C$10)+'Sensitivity Analysis'!R366/(1+'Benefits Calculations'!$C$10)^2+'Sensitivity Analysis'!R366/(1+'Benefits Calculations'!$C$10)^3)</f>
        <v>344672.92786960554</v>
      </c>
    </row>
    <row r="367" spans="5:22" x14ac:dyDescent="0.25">
      <c r="E367">
        <f t="shared" ca="1" si="78"/>
        <v>0.53052955261674395</v>
      </c>
      <c r="F367">
        <f t="shared" ca="1" si="79"/>
        <v>0.50384622762031372</v>
      </c>
      <c r="G367">
        <f t="shared" ca="1" si="80"/>
        <v>0.25629320218902174</v>
      </c>
      <c r="H367">
        <f t="shared" ca="1" si="73"/>
        <v>0.62486490381844428</v>
      </c>
      <c r="I367">
        <f t="shared" ca="1" si="74"/>
        <v>0.33751378996074127</v>
      </c>
      <c r="J367">
        <v>0.33900000000000002</v>
      </c>
      <c r="K367">
        <v>0.311</v>
      </c>
      <c r="L367">
        <f t="shared" si="75"/>
        <v>0.35000000000000003</v>
      </c>
      <c r="M367">
        <f t="shared" ca="1" si="76"/>
        <v>0.94934065899908371</v>
      </c>
      <c r="N367">
        <f t="shared" ca="1" si="81"/>
        <v>5.0659341000916291E-2</v>
      </c>
      <c r="O367">
        <f t="shared" ca="1" si="82"/>
        <v>19211.944619085927</v>
      </c>
      <c r="P367">
        <f t="shared" ca="1" si="83"/>
        <v>0.56500294882818436</v>
      </c>
      <c r="Q367">
        <f t="shared" ca="1" si="84"/>
        <v>0.43499705117181564</v>
      </c>
      <c r="R367">
        <f t="shared" ca="1" si="85"/>
        <v>29540.59989940915</v>
      </c>
      <c r="S367">
        <f ca="1">(('Benefits Calculations'!$F$12-'Benefits Calculations'!$F$6)*'Sensitivity Analysis'!E367*'Sensitivity Analysis'!J367)+(('Benefits Calculations'!$F$18-'Benefits Calculations'!$F$6)*'Sensitivity Analysis'!K367*'Sensitivity Analysis'!F367)+(('Benefits Calculations'!$F$24-'Benefits Calculations'!$F$6)*'Sensitivity Analysis'!L367*'Sensitivity Analysis'!G367)</f>
        <v>185845.86250137058</v>
      </c>
      <c r="T367">
        <f ca="1">+'Sensitivity Analysis'!S367-'Sensitivity Analysis'!K367*('Sensitivity Analysis'!O367+'Sensitivity Analysis'!O367/(1+'Benefits Calculations'!$C$10))-'Sensitivity Analysis'!L367*('Sensitivity Analysis'!R367+'Sensitivity Analysis'!R367/(1+'Benefits Calculations'!$C$10)+'Sensitivity Analysis'!R367/(1+'Benefits Calculations'!$C$10)^2+'Sensitivity Analysis'!R367/(1+'Benefits Calculations'!$C$10)^3)</f>
        <v>134792.16025085407</v>
      </c>
      <c r="U367">
        <f t="shared" ca="1" si="77"/>
        <v>248571.40390273096</v>
      </c>
      <c r="V367">
        <f ca="1">+'Sensitivity Analysis'!S367*(1+'Sensitivity Analysis'!I367)-'Sensitivity Analysis'!K367*('Sensitivity Analysis'!O367+'Sensitivity Analysis'!O367/(1+'Benefits Calculations'!$C$10))-'Sensitivity Analysis'!L367*('Sensitivity Analysis'!R367+'Sensitivity Analysis'!R367/(1+'Benefits Calculations'!$C$10)+'Sensitivity Analysis'!R367/(1+'Benefits Calculations'!$C$10)^2+'Sensitivity Analysis'!R367/(1+'Benefits Calculations'!$C$10)^3)</f>
        <v>197517.70165221445</v>
      </c>
    </row>
    <row r="368" spans="5:22" x14ac:dyDescent="0.25">
      <c r="E368">
        <f t="shared" ca="1" si="78"/>
        <v>0.5777616314981846</v>
      </c>
      <c r="F368">
        <f t="shared" ca="1" si="79"/>
        <v>0.47466594083028174</v>
      </c>
      <c r="G368">
        <f t="shared" ca="1" si="80"/>
        <v>0.49743241126125076</v>
      </c>
      <c r="H368">
        <f t="shared" ca="1" si="73"/>
        <v>0.7135674934541647</v>
      </c>
      <c r="I368">
        <f t="shared" ca="1" si="74"/>
        <v>0.35209709507036802</v>
      </c>
      <c r="J368">
        <v>0.33900000000000002</v>
      </c>
      <c r="K368">
        <v>0.311</v>
      </c>
      <c r="L368">
        <f t="shared" si="75"/>
        <v>0.35000000000000003</v>
      </c>
      <c r="M368">
        <f t="shared" ca="1" si="76"/>
        <v>0.95535925340349559</v>
      </c>
      <c r="N368">
        <f t="shared" ca="1" si="81"/>
        <v>4.464074659650441E-2</v>
      </c>
      <c r="O368">
        <f t="shared" ca="1" si="82"/>
        <v>19146.727130119725</v>
      </c>
      <c r="P368">
        <f t="shared" ca="1" si="83"/>
        <v>0.59367403669521179</v>
      </c>
      <c r="Q368">
        <f t="shared" ca="1" si="84"/>
        <v>0.40632596330478821</v>
      </c>
      <c r="R368">
        <f t="shared" ca="1" si="85"/>
        <v>29053.478116548351</v>
      </c>
      <c r="S368">
        <f ca="1">(('Benefits Calculations'!$F$12-'Benefits Calculations'!$F$6)*'Sensitivity Analysis'!E368*'Sensitivity Analysis'!J368)+(('Benefits Calculations'!$F$18-'Benefits Calculations'!$F$6)*'Sensitivity Analysis'!K368*'Sensitivity Analysis'!F368)+(('Benefits Calculations'!$F$24-'Benefits Calculations'!$F$6)*'Sensitivity Analysis'!L368*'Sensitivity Analysis'!G368)</f>
        <v>260626.83931075019</v>
      </c>
      <c r="T368">
        <f ca="1">+'Sensitivity Analysis'!S368-'Sensitivity Analysis'!K368*('Sensitivity Analysis'!O368+'Sensitivity Analysis'!O368/(1+'Benefits Calculations'!$C$10))-'Sensitivity Analysis'!L368*('Sensitivity Analysis'!R368+'Sensitivity Analysis'!R368/(1+'Benefits Calculations'!$C$10)+'Sensitivity Analysis'!R368/(1+'Benefits Calculations'!$C$10)^2+'Sensitivity Analysis'!R368/(1+'Benefits Calculations'!$C$10)^3)</f>
        <v>210261.16751640162</v>
      </c>
      <c r="U368">
        <f t="shared" ca="1" si="77"/>
        <v>352392.79232943698</v>
      </c>
      <c r="V368">
        <f ca="1">+'Sensitivity Analysis'!S368*(1+'Sensitivity Analysis'!I368)-'Sensitivity Analysis'!K368*('Sensitivity Analysis'!O368+'Sensitivity Analysis'!O368/(1+'Benefits Calculations'!$C$10))-'Sensitivity Analysis'!L368*('Sensitivity Analysis'!R368+'Sensitivity Analysis'!R368/(1+'Benefits Calculations'!$C$10)+'Sensitivity Analysis'!R368/(1+'Benefits Calculations'!$C$10)^2+'Sensitivity Analysis'!R368/(1+'Benefits Calculations'!$C$10)^3)</f>
        <v>302027.12053508841</v>
      </c>
    </row>
    <row r="369" spans="5:22" x14ac:dyDescent="0.25">
      <c r="E369">
        <f t="shared" ca="1" si="78"/>
        <v>0.58622585094307966</v>
      </c>
      <c r="F369">
        <f t="shared" ca="1" si="79"/>
        <v>0.4527410243625658</v>
      </c>
      <c r="G369">
        <f t="shared" ca="1" si="80"/>
        <v>0.41823964420143422</v>
      </c>
      <c r="H369">
        <f t="shared" ca="1" si="73"/>
        <v>0.91953766334021703</v>
      </c>
      <c r="I369">
        <f t="shared" ca="1" si="74"/>
        <v>0.38554975376384371</v>
      </c>
      <c r="J369">
        <v>0.33900000000000002</v>
      </c>
      <c r="K369">
        <v>0.311</v>
      </c>
      <c r="L369">
        <f t="shared" si="75"/>
        <v>0.35000000000000003</v>
      </c>
      <c r="M369">
        <f t="shared" ca="1" si="76"/>
        <v>0.92320858773238257</v>
      </c>
      <c r="N369">
        <f t="shared" ca="1" si="81"/>
        <v>7.6791412267617432E-2</v>
      </c>
      <c r="O369">
        <f t="shared" ca="1" si="82"/>
        <v>19495.111743331901</v>
      </c>
      <c r="P369">
        <f t="shared" ca="1" si="83"/>
        <v>0.5987984844805887</v>
      </c>
      <c r="Q369">
        <f t="shared" ca="1" si="84"/>
        <v>0.4012015155194113</v>
      </c>
      <c r="R369">
        <f t="shared" ca="1" si="85"/>
        <v>28966.4137486748</v>
      </c>
      <c r="S369">
        <f ca="1">(('Benefits Calculations'!$F$12-'Benefits Calculations'!$F$6)*'Sensitivity Analysis'!E369*'Sensitivity Analysis'!J369)+(('Benefits Calculations'!$F$18-'Benefits Calculations'!$F$6)*'Sensitivity Analysis'!K369*'Sensitivity Analysis'!F369)+(('Benefits Calculations'!$F$24-'Benefits Calculations'!$F$6)*'Sensitivity Analysis'!L369*'Sensitivity Analysis'!G369)</f>
        <v>234553.46078753407</v>
      </c>
      <c r="T369">
        <f ca="1">+'Sensitivity Analysis'!S369-'Sensitivity Analysis'!K369*('Sensitivity Analysis'!O369+'Sensitivity Analysis'!O369/(1+'Benefits Calculations'!$C$10))-'Sensitivity Analysis'!L369*('Sensitivity Analysis'!R369+'Sensitivity Analysis'!R369/(1+'Benefits Calculations'!$C$10)+'Sensitivity Analysis'!R369/(1+'Benefits Calculations'!$C$10)^2+'Sensitivity Analysis'!R369/(1+'Benefits Calculations'!$C$10)^3)</f>
        <v>184090.60318498712</v>
      </c>
      <c r="U369">
        <f t="shared" ca="1" si="77"/>
        <v>324985.48983862519</v>
      </c>
      <c r="V369">
        <f ca="1">+'Sensitivity Analysis'!S369*(1+'Sensitivity Analysis'!I369)-'Sensitivity Analysis'!K369*('Sensitivity Analysis'!O369+'Sensitivity Analysis'!O369/(1+'Benefits Calculations'!$C$10))-'Sensitivity Analysis'!L369*('Sensitivity Analysis'!R369+'Sensitivity Analysis'!R369/(1+'Benefits Calculations'!$C$10)+'Sensitivity Analysis'!R369/(1+'Benefits Calculations'!$C$10)^2+'Sensitivity Analysis'!R369/(1+'Benefits Calculations'!$C$10)^3)</f>
        <v>274522.63223607827</v>
      </c>
    </row>
    <row r="370" spans="5:22" x14ac:dyDescent="0.25">
      <c r="E370">
        <f t="shared" ca="1" si="78"/>
        <v>0.60700889193787522</v>
      </c>
      <c r="F370">
        <f t="shared" ca="1" si="79"/>
        <v>0.64891788821635688</v>
      </c>
      <c r="G370">
        <f t="shared" ca="1" si="80"/>
        <v>0.34576110921248943</v>
      </c>
      <c r="H370">
        <f t="shared" ca="1" si="73"/>
        <v>0.89415011391089283</v>
      </c>
      <c r="I370">
        <f t="shared" ca="1" si="74"/>
        <v>0.38048689053220019</v>
      </c>
      <c r="J370">
        <v>0.33900000000000002</v>
      </c>
      <c r="K370">
        <v>0.311</v>
      </c>
      <c r="L370">
        <f t="shared" si="75"/>
        <v>0.35000000000000003</v>
      </c>
      <c r="M370">
        <f t="shared" ca="1" si="76"/>
        <v>0.93588052899741037</v>
      </c>
      <c r="N370">
        <f t="shared" ca="1" si="81"/>
        <v>6.4119471002589634E-2</v>
      </c>
      <c r="O370">
        <f t="shared" ca="1" si="82"/>
        <v>19357.798587784062</v>
      </c>
      <c r="P370">
        <f t="shared" ca="1" si="83"/>
        <v>0.57945883043099089</v>
      </c>
      <c r="Q370">
        <f t="shared" ca="1" si="84"/>
        <v>0.42054116956900911</v>
      </c>
      <c r="R370">
        <f t="shared" ca="1" si="85"/>
        <v>29294.994470977465</v>
      </c>
      <c r="S370">
        <f ca="1">(('Benefits Calculations'!$F$12-'Benefits Calculations'!$F$6)*'Sensitivity Analysis'!E370*'Sensitivity Analysis'!J370)+(('Benefits Calculations'!$F$18-'Benefits Calculations'!$F$6)*'Sensitivity Analysis'!K370*'Sensitivity Analysis'!F370)+(('Benefits Calculations'!$F$24-'Benefits Calculations'!$F$6)*'Sensitivity Analysis'!L370*'Sensitivity Analysis'!G370)</f>
        <v>237226.86567384488</v>
      </c>
      <c r="T370">
        <f ca="1">+'Sensitivity Analysis'!S370-'Sensitivity Analysis'!K370*('Sensitivity Analysis'!O370+'Sensitivity Analysis'!O370/(1+'Benefits Calculations'!$C$10))-'Sensitivity Analysis'!L370*('Sensitivity Analysis'!R370+'Sensitivity Analysis'!R370/(1+'Benefits Calculations'!$C$10)+'Sensitivity Analysis'!R370/(1+'Benefits Calculations'!$C$10)^2+'Sensitivity Analysis'!R370/(1+'Benefits Calculations'!$C$10)^3)</f>
        <v>186410.77212540302</v>
      </c>
      <c r="U370">
        <f t="shared" ca="1" si="77"/>
        <v>327488.57814478606</v>
      </c>
      <c r="V370">
        <f ca="1">+'Sensitivity Analysis'!S370*(1+'Sensitivity Analysis'!I370)-'Sensitivity Analysis'!K370*('Sensitivity Analysis'!O370+'Sensitivity Analysis'!O370/(1+'Benefits Calculations'!$C$10))-'Sensitivity Analysis'!L370*('Sensitivity Analysis'!R370+'Sensitivity Analysis'!R370/(1+'Benefits Calculations'!$C$10)+'Sensitivity Analysis'!R370/(1+'Benefits Calculations'!$C$10)^2+'Sensitivity Analysis'!R370/(1+'Benefits Calculations'!$C$10)^3)</f>
        <v>276672.48459634418</v>
      </c>
    </row>
    <row r="371" spans="5:22" x14ac:dyDescent="0.25">
      <c r="E371">
        <f t="shared" ca="1" si="78"/>
        <v>0.71969614373589641</v>
      </c>
      <c r="F371">
        <f t="shared" ca="1" si="79"/>
        <v>0.88736352297381016</v>
      </c>
      <c r="G371">
        <f t="shared" ca="1" si="80"/>
        <v>0.41556849721034073</v>
      </c>
      <c r="H371">
        <f t="shared" ca="1" si="73"/>
        <v>0.69967493534038905</v>
      </c>
      <c r="I371">
        <f t="shared" ca="1" si="74"/>
        <v>0.34987553435562219</v>
      </c>
      <c r="J371">
        <v>0.33900000000000002</v>
      </c>
      <c r="K371">
        <v>0.311</v>
      </c>
      <c r="L371">
        <f t="shared" si="75"/>
        <v>0.35000000000000003</v>
      </c>
      <c r="M371">
        <f t="shared" ca="1" si="76"/>
        <v>0.95752848343321084</v>
      </c>
      <c r="N371">
        <f t="shared" ca="1" si="81"/>
        <v>4.2471516566789158E-2</v>
      </c>
      <c r="O371">
        <f t="shared" ca="1" si="82"/>
        <v>19123.221353517729</v>
      </c>
      <c r="P371">
        <f t="shared" ca="1" si="83"/>
        <v>0.63764847436688887</v>
      </c>
      <c r="Q371">
        <f t="shared" ca="1" si="84"/>
        <v>0.36235152563311113</v>
      </c>
      <c r="R371">
        <f t="shared" ca="1" si="85"/>
        <v>28306.352420506559</v>
      </c>
      <c r="S371">
        <f ca="1">(('Benefits Calculations'!$F$12-'Benefits Calculations'!$F$6)*'Sensitivity Analysis'!E371*'Sensitivity Analysis'!J371)+(('Benefits Calculations'!$F$18-'Benefits Calculations'!$F$6)*'Sensitivity Analysis'!K371*'Sensitivity Analysis'!F371)+(('Benefits Calculations'!$F$24-'Benefits Calculations'!$F$6)*'Sensitivity Analysis'!L371*'Sensitivity Analysis'!G371)</f>
        <v>296819.88793078763</v>
      </c>
      <c r="T371">
        <f ca="1">+'Sensitivity Analysis'!S371-'Sensitivity Analysis'!K371*('Sensitivity Analysis'!O371+'Sensitivity Analysis'!O371/(1+'Benefits Calculations'!$C$10))-'Sensitivity Analysis'!L371*('Sensitivity Analysis'!R371+'Sensitivity Analysis'!R371/(1+'Benefits Calculations'!$C$10)+'Sensitivity Analysis'!R371/(1+'Benefits Calculations'!$C$10)^2+'Sensitivity Analysis'!R371/(1+'Benefits Calculations'!$C$10)^3)</f>
        <v>247462.69475780264</v>
      </c>
      <c r="U371">
        <f t="shared" ca="1" si="77"/>
        <v>400669.90482794784</v>
      </c>
      <c r="V371">
        <f ca="1">+'Sensitivity Analysis'!S371*(1+'Sensitivity Analysis'!I371)-'Sensitivity Analysis'!K371*('Sensitivity Analysis'!O371+'Sensitivity Analysis'!O371/(1+'Benefits Calculations'!$C$10))-'Sensitivity Analysis'!L371*('Sensitivity Analysis'!R371+'Sensitivity Analysis'!R371/(1+'Benefits Calculations'!$C$10)+'Sensitivity Analysis'!R371/(1+'Benefits Calculations'!$C$10)^2+'Sensitivity Analysis'!R371/(1+'Benefits Calculations'!$C$10)^3)</f>
        <v>351312.71165496286</v>
      </c>
    </row>
    <row r="372" spans="5:22" x14ac:dyDescent="0.25">
      <c r="E372">
        <f t="shared" ca="1" si="78"/>
        <v>0.41703739879736124</v>
      </c>
      <c r="F372">
        <f t="shared" ca="1" si="79"/>
        <v>0.69385920037321414</v>
      </c>
      <c r="G372">
        <f t="shared" ca="1" si="80"/>
        <v>0.53616482910794194</v>
      </c>
      <c r="H372">
        <f t="shared" ca="1" si="73"/>
        <v>2.7164116625388979E-2</v>
      </c>
      <c r="I372">
        <f t="shared" ca="1" si="74"/>
        <v>0.1693089892583885</v>
      </c>
      <c r="J372">
        <v>0.33900000000000002</v>
      </c>
      <c r="K372">
        <v>0.311</v>
      </c>
      <c r="L372">
        <f t="shared" si="75"/>
        <v>0.35000000000000003</v>
      </c>
      <c r="M372">
        <f t="shared" ca="1" si="76"/>
        <v>0.95291922408375485</v>
      </c>
      <c r="N372">
        <f t="shared" ca="1" si="81"/>
        <v>4.7080775916245154E-2</v>
      </c>
      <c r="O372">
        <f t="shared" ca="1" si="82"/>
        <v>19173.167287828433</v>
      </c>
      <c r="P372">
        <f t="shared" ca="1" si="83"/>
        <v>0.65161615968778508</v>
      </c>
      <c r="Q372">
        <f t="shared" ca="1" si="84"/>
        <v>0.34838384031221492</v>
      </c>
      <c r="R372">
        <f t="shared" ca="1" si="85"/>
        <v>28069.041446904528</v>
      </c>
      <c r="S372">
        <f ca="1">(('Benefits Calculations'!$F$12-'Benefits Calculations'!$F$6)*'Sensitivity Analysis'!E372*'Sensitivity Analysis'!J372)+(('Benefits Calculations'!$F$18-'Benefits Calculations'!$F$6)*'Sensitivity Analysis'!K372*'Sensitivity Analysis'!F372)+(('Benefits Calculations'!$F$24-'Benefits Calculations'!$F$6)*'Sensitivity Analysis'!L372*'Sensitivity Analysis'!G372)</f>
        <v>283585.75189097889</v>
      </c>
      <c r="T372">
        <f ca="1">+'Sensitivity Analysis'!S372-'Sensitivity Analysis'!K372*('Sensitivity Analysis'!O372+'Sensitivity Analysis'!O372/(1+'Benefits Calculations'!$C$10))-'Sensitivity Analysis'!L372*('Sensitivity Analysis'!R372+'Sensitivity Analysis'!R372/(1+'Benefits Calculations'!$C$10)+'Sensitivity Analysis'!R372/(1+'Benefits Calculations'!$C$10)^2+'Sensitivity Analysis'!R372/(1+'Benefits Calculations'!$C$10)^3)</f>
        <v>234513.77718428714</v>
      </c>
      <c r="U372">
        <f t="shared" ca="1" si="77"/>
        <v>331599.3689117207</v>
      </c>
      <c r="V372">
        <f ca="1">+'Sensitivity Analysis'!S372*(1+'Sensitivity Analysis'!I372)-'Sensitivity Analysis'!K372*('Sensitivity Analysis'!O372+'Sensitivity Analysis'!O372/(1+'Benefits Calculations'!$C$10))-'Sensitivity Analysis'!L372*('Sensitivity Analysis'!R372+'Sensitivity Analysis'!R372/(1+'Benefits Calculations'!$C$10)+'Sensitivity Analysis'!R372/(1+'Benefits Calculations'!$C$10)^2+'Sensitivity Analysis'!R372/(1+'Benefits Calculations'!$C$10)^3)</f>
        <v>282527.39420502895</v>
      </c>
    </row>
    <row r="373" spans="5:22" x14ac:dyDescent="0.25">
      <c r="E373">
        <f t="shared" ca="1" si="78"/>
        <v>0.56106220119331851</v>
      </c>
      <c r="F373">
        <f t="shared" ca="1" si="79"/>
        <v>0.42243674586082708</v>
      </c>
      <c r="G373">
        <f t="shared" ca="1" si="80"/>
        <v>0.49399741163904287</v>
      </c>
      <c r="H373">
        <f t="shared" ca="1" si="73"/>
        <v>0.67600936972460368</v>
      </c>
      <c r="I373">
        <f t="shared" ca="1" si="74"/>
        <v>0.34603976383638702</v>
      </c>
      <c r="J373">
        <v>0.33900000000000002</v>
      </c>
      <c r="K373">
        <v>0.311</v>
      </c>
      <c r="L373">
        <f t="shared" si="75"/>
        <v>0.35000000000000003</v>
      </c>
      <c r="M373">
        <f t="shared" ca="1" si="76"/>
        <v>0.94747958281470468</v>
      </c>
      <c r="N373">
        <f t="shared" ca="1" si="81"/>
        <v>5.2520417185295321E-2</v>
      </c>
      <c r="O373">
        <f t="shared" ca="1" si="82"/>
        <v>19232.111240619859</v>
      </c>
      <c r="P373">
        <f t="shared" ca="1" si="83"/>
        <v>0.49599131158691839</v>
      </c>
      <c r="Q373">
        <f t="shared" ca="1" si="84"/>
        <v>0.50400868841308166</v>
      </c>
      <c r="R373">
        <f t="shared" ca="1" si="85"/>
        <v>30713.107616138259</v>
      </c>
      <c r="S373">
        <f ca="1">(('Benefits Calculations'!$F$12-'Benefits Calculations'!$F$6)*'Sensitivity Analysis'!E373*'Sensitivity Analysis'!J373)+(('Benefits Calculations'!$F$18-'Benefits Calculations'!$F$6)*'Sensitivity Analysis'!K373*'Sensitivity Analysis'!F373)+(('Benefits Calculations'!$F$24-'Benefits Calculations'!$F$6)*'Sensitivity Analysis'!L373*'Sensitivity Analysis'!G373)</f>
        <v>251932.98808782978</v>
      </c>
      <c r="T373">
        <f ca="1">+'Sensitivity Analysis'!S373-'Sensitivity Analysis'!K373*('Sensitivity Analysis'!O373+'Sensitivity Analysis'!O373/(1+'Benefits Calculations'!$C$10))-'Sensitivity Analysis'!L373*('Sensitivity Analysis'!R373+'Sensitivity Analysis'!R373/(1+'Benefits Calculations'!$C$10)+'Sensitivity Analysis'!R373/(1+'Benefits Calculations'!$C$10)^2+'Sensitivity Analysis'!R373/(1+'Benefits Calculations'!$C$10)^3)</f>
        <v>199306.8472455134</v>
      </c>
      <c r="U373">
        <f t="shared" ca="1" si="77"/>
        <v>339111.81978833769</v>
      </c>
      <c r="V373">
        <f ca="1">+'Sensitivity Analysis'!S373*(1+'Sensitivity Analysis'!I373)-'Sensitivity Analysis'!K373*('Sensitivity Analysis'!O373+'Sensitivity Analysis'!O373/(1+'Benefits Calculations'!$C$10))-'Sensitivity Analysis'!L373*('Sensitivity Analysis'!R373+'Sensitivity Analysis'!R373/(1+'Benefits Calculations'!$C$10)+'Sensitivity Analysis'!R373/(1+'Benefits Calculations'!$C$10)^2+'Sensitivity Analysis'!R373/(1+'Benefits Calculations'!$C$10)^3)</f>
        <v>286485.6789460213</v>
      </c>
    </row>
    <row r="374" spans="5:22" x14ac:dyDescent="0.25">
      <c r="E374">
        <f t="shared" ca="1" si="78"/>
        <v>0.41908642934633811</v>
      </c>
      <c r="F374">
        <f t="shared" ca="1" si="79"/>
        <v>0.44369107479535952</v>
      </c>
      <c r="G374">
        <f t="shared" ca="1" si="80"/>
        <v>0.3133665432360026</v>
      </c>
      <c r="H374">
        <f t="shared" ca="1" si="73"/>
        <v>0.3842940761191721</v>
      </c>
      <c r="I374">
        <f t="shared" ca="1" si="74"/>
        <v>0.2916578961571073</v>
      </c>
      <c r="J374">
        <v>0.33900000000000002</v>
      </c>
      <c r="K374">
        <v>0.311</v>
      </c>
      <c r="L374">
        <f t="shared" si="75"/>
        <v>0.35000000000000003</v>
      </c>
      <c r="M374">
        <f t="shared" ca="1" si="76"/>
        <v>0.94156222291942882</v>
      </c>
      <c r="N374">
        <f t="shared" ca="1" si="81"/>
        <v>5.8437777080571185E-2</v>
      </c>
      <c r="O374">
        <f t="shared" ca="1" si="82"/>
        <v>19296.23175244507</v>
      </c>
      <c r="P374">
        <f t="shared" ca="1" si="83"/>
        <v>0.59594825651797956</v>
      </c>
      <c r="Q374">
        <f t="shared" ca="1" si="84"/>
        <v>0.40405174348202044</v>
      </c>
      <c r="R374">
        <f t="shared" ca="1" si="85"/>
        <v>29014.839121759527</v>
      </c>
      <c r="S374">
        <f ca="1">(('Benefits Calculations'!$F$12-'Benefits Calculations'!$F$6)*'Sensitivity Analysis'!E374*'Sensitivity Analysis'!J374)+(('Benefits Calculations'!$F$18-'Benefits Calculations'!$F$6)*'Sensitivity Analysis'!K374*'Sensitivity Analysis'!F374)+(('Benefits Calculations'!$F$24-'Benefits Calculations'!$F$6)*'Sensitivity Analysis'!L374*'Sensitivity Analysis'!G374)</f>
        <v>186156.4319791841</v>
      </c>
      <c r="T374">
        <f ca="1">+'Sensitivity Analysis'!S374-'Sensitivity Analysis'!K374*('Sensitivity Analysis'!O374+'Sensitivity Analysis'!O374/(1+'Benefits Calculations'!$C$10))-'Sensitivity Analysis'!L374*('Sensitivity Analysis'!R374+'Sensitivity Analysis'!R374/(1+'Benefits Calculations'!$C$10)+'Sensitivity Analysis'!R374/(1+'Benefits Calculations'!$C$10)^2+'Sensitivity Analysis'!R374/(1+'Benefits Calculations'!$C$10)^3)</f>
        <v>135750.7526371626</v>
      </c>
      <c r="U374">
        <f t="shared" ca="1" si="77"/>
        <v>240450.42528634658</v>
      </c>
      <c r="V374">
        <f ca="1">+'Sensitivity Analysis'!S374*(1+'Sensitivity Analysis'!I374)-'Sensitivity Analysis'!K374*('Sensitivity Analysis'!O374+'Sensitivity Analysis'!O374/(1+'Benefits Calculations'!$C$10))-'Sensitivity Analysis'!L374*('Sensitivity Analysis'!R374+'Sensitivity Analysis'!R374/(1+'Benefits Calculations'!$C$10)+'Sensitivity Analysis'!R374/(1+'Benefits Calculations'!$C$10)^2+'Sensitivity Analysis'!R374/(1+'Benefits Calculations'!$C$10)^3)</f>
        <v>190044.74594432508</v>
      </c>
    </row>
    <row r="375" spans="5:22" x14ac:dyDescent="0.25">
      <c r="E375">
        <f t="shared" ca="1" si="78"/>
        <v>0.38754202151711559</v>
      </c>
      <c r="F375">
        <f t="shared" ca="1" si="79"/>
        <v>0.50631820150251461</v>
      </c>
      <c r="G375">
        <f t="shared" ca="1" si="80"/>
        <v>0.44218196274569688</v>
      </c>
      <c r="H375">
        <f t="shared" ca="1" si="73"/>
        <v>0.21610077533477334</v>
      </c>
      <c r="I375">
        <f t="shared" ca="1" si="74"/>
        <v>0.24997473159531386</v>
      </c>
      <c r="J375">
        <v>0.33900000000000002</v>
      </c>
      <c r="K375">
        <v>0.311</v>
      </c>
      <c r="L375">
        <f t="shared" si="75"/>
        <v>0.35000000000000003</v>
      </c>
      <c r="M375">
        <f t="shared" ca="1" si="76"/>
        <v>0.95407132408112649</v>
      </c>
      <c r="N375">
        <f t="shared" ca="1" si="81"/>
        <v>4.5928675918873507E-2</v>
      </c>
      <c r="O375">
        <f t="shared" ca="1" si="82"/>
        <v>19160.683132256912</v>
      </c>
      <c r="P375">
        <f t="shared" ca="1" si="83"/>
        <v>0.70548613333375909</v>
      </c>
      <c r="Q375">
        <f t="shared" ca="1" si="84"/>
        <v>0.29451386666624091</v>
      </c>
      <c r="R375">
        <f t="shared" ca="1" si="85"/>
        <v>27153.790594659433</v>
      </c>
      <c r="S375">
        <f ca="1">(('Benefits Calculations'!$F$12-'Benefits Calculations'!$F$6)*'Sensitivity Analysis'!E375*'Sensitivity Analysis'!J375)+(('Benefits Calculations'!$F$18-'Benefits Calculations'!$F$6)*'Sensitivity Analysis'!K375*'Sensitivity Analysis'!F375)+(('Benefits Calculations'!$F$24-'Benefits Calculations'!$F$6)*'Sensitivity Analysis'!L375*'Sensitivity Analysis'!G375)</f>
        <v>230112.80331698904</v>
      </c>
      <c r="T375">
        <f ca="1">+'Sensitivity Analysis'!S375-'Sensitivity Analysis'!K375*('Sensitivity Analysis'!O375+'Sensitivity Analysis'!O375/(1+'Benefits Calculations'!$C$10))-'Sensitivity Analysis'!L375*('Sensitivity Analysis'!R375+'Sensitivity Analysis'!R375/(1+'Benefits Calculations'!$C$10)+'Sensitivity Analysis'!R375/(1+'Benefits Calculations'!$C$10)^2+'Sensitivity Analysis'!R375/(1+'Benefits Calculations'!$C$10)^3)</f>
        <v>182266.27048069224</v>
      </c>
      <c r="U375">
        <f t="shared" ca="1" si="77"/>
        <v>287635.18956279859</v>
      </c>
      <c r="V375">
        <f ca="1">+'Sensitivity Analysis'!S375*(1+'Sensitivity Analysis'!I375)-'Sensitivity Analysis'!K375*('Sensitivity Analysis'!O375+'Sensitivity Analysis'!O375/(1+'Benefits Calculations'!$C$10))-'Sensitivity Analysis'!L375*('Sensitivity Analysis'!R375+'Sensitivity Analysis'!R375/(1+'Benefits Calculations'!$C$10)+'Sensitivity Analysis'!R375/(1+'Benefits Calculations'!$C$10)^2+'Sensitivity Analysis'!R375/(1+'Benefits Calculations'!$C$10)^3)</f>
        <v>239788.65672650179</v>
      </c>
    </row>
    <row r="376" spans="5:22" x14ac:dyDescent="0.25">
      <c r="E376">
        <f t="shared" ca="1" si="78"/>
        <v>0.68110018833951469</v>
      </c>
      <c r="F376">
        <f t="shared" ca="1" si="79"/>
        <v>0.71674505226486585</v>
      </c>
      <c r="G376">
        <f t="shared" ca="1" si="80"/>
        <v>0.42261020861188581</v>
      </c>
      <c r="H376">
        <f t="shared" ca="1" si="73"/>
        <v>0.45726178379725468</v>
      </c>
      <c r="I376">
        <f t="shared" ca="1" si="74"/>
        <v>0.3067927265430237</v>
      </c>
      <c r="J376">
        <v>0.33900000000000002</v>
      </c>
      <c r="K376">
        <v>0.311</v>
      </c>
      <c r="L376">
        <f t="shared" si="75"/>
        <v>0.35000000000000003</v>
      </c>
      <c r="M376">
        <f t="shared" ca="1" si="76"/>
        <v>0.95123462909315781</v>
      </c>
      <c r="N376">
        <f t="shared" ca="1" si="81"/>
        <v>4.8765370906842187E-2</v>
      </c>
      <c r="O376">
        <f t="shared" ca="1" si="82"/>
        <v>19191.421559146544</v>
      </c>
      <c r="P376">
        <f t="shared" ca="1" si="83"/>
        <v>0.57866433676286744</v>
      </c>
      <c r="Q376">
        <f t="shared" ca="1" si="84"/>
        <v>0.42133566323713256</v>
      </c>
      <c r="R376">
        <f t="shared" ca="1" si="85"/>
        <v>29308.492918398882</v>
      </c>
      <c r="S376">
        <f ca="1">(('Benefits Calculations'!$F$12-'Benefits Calculations'!$F$6)*'Sensitivity Analysis'!E376*'Sensitivity Analysis'!J376)+(('Benefits Calculations'!$F$18-'Benefits Calculations'!$F$6)*'Sensitivity Analysis'!K376*'Sensitivity Analysis'!F376)+(('Benefits Calculations'!$F$24-'Benefits Calculations'!$F$6)*'Sensitivity Analysis'!L376*'Sensitivity Analysis'!G376)</f>
        <v>275467.41875766619</v>
      </c>
      <c r="T376">
        <f ca="1">+'Sensitivity Analysis'!S376-'Sensitivity Analysis'!K376*('Sensitivity Analysis'!O376+'Sensitivity Analysis'!O376/(1+'Benefits Calculations'!$C$10))-'Sensitivity Analysis'!L376*('Sensitivity Analysis'!R376+'Sensitivity Analysis'!R376/(1+'Benefits Calculations'!$C$10)+'Sensitivity Analysis'!R376/(1+'Benefits Calculations'!$C$10)^2+'Sensitivity Analysis'!R376/(1+'Benefits Calculations'!$C$10)^3)</f>
        <v>224735.10128018222</v>
      </c>
      <c r="U376">
        <f t="shared" ca="1" si="77"/>
        <v>359978.81923209946</v>
      </c>
      <c r="V376">
        <f ca="1">+'Sensitivity Analysis'!S376*(1+'Sensitivity Analysis'!I376)-'Sensitivity Analysis'!K376*('Sensitivity Analysis'!O376+'Sensitivity Analysis'!O376/(1+'Benefits Calculations'!$C$10))-'Sensitivity Analysis'!L376*('Sensitivity Analysis'!R376+'Sensitivity Analysis'!R376/(1+'Benefits Calculations'!$C$10)+'Sensitivity Analysis'!R376/(1+'Benefits Calculations'!$C$10)^2+'Sensitivity Analysis'!R376/(1+'Benefits Calculations'!$C$10)^3)</f>
        <v>309246.50175461546</v>
      </c>
    </row>
    <row r="377" spans="5:22" x14ac:dyDescent="0.25">
      <c r="E377">
        <f t="shared" ca="1" si="78"/>
        <v>0.52542810670224793</v>
      </c>
      <c r="F377">
        <f t="shared" ca="1" si="79"/>
        <v>0.44488840099605537</v>
      </c>
      <c r="G377">
        <f t="shared" ca="1" si="80"/>
        <v>0.48108920129138738</v>
      </c>
      <c r="H377">
        <f t="shared" ca="1" si="73"/>
        <v>0.594222466293167</v>
      </c>
      <c r="I377">
        <f t="shared" ca="1" si="74"/>
        <v>0.33223761422902609</v>
      </c>
      <c r="J377">
        <v>0.33900000000000002</v>
      </c>
      <c r="K377">
        <v>0.311</v>
      </c>
      <c r="L377">
        <f t="shared" si="75"/>
        <v>0.35000000000000003</v>
      </c>
      <c r="M377">
        <f t="shared" ca="1" si="76"/>
        <v>0.9383235145269947</v>
      </c>
      <c r="N377">
        <f t="shared" ca="1" si="81"/>
        <v>6.1676485473005305E-2</v>
      </c>
      <c r="O377">
        <f t="shared" ca="1" si="82"/>
        <v>19331.326396585486</v>
      </c>
      <c r="P377">
        <f t="shared" ca="1" si="83"/>
        <v>0.6193060417031464</v>
      </c>
      <c r="Q377">
        <f t="shared" ca="1" si="84"/>
        <v>0.3806939582968536</v>
      </c>
      <c r="R377">
        <f t="shared" ca="1" si="85"/>
        <v>28617.990351463544</v>
      </c>
      <c r="S377">
        <f ca="1">(('Benefits Calculations'!$F$12-'Benefits Calculations'!$F$6)*'Sensitivity Analysis'!E377*'Sensitivity Analysis'!J377)+(('Benefits Calculations'!$F$18-'Benefits Calculations'!$F$6)*'Sensitivity Analysis'!K377*'Sensitivity Analysis'!F377)+(('Benefits Calculations'!$F$24-'Benefits Calculations'!$F$6)*'Sensitivity Analysis'!L377*'Sensitivity Analysis'!G377)</f>
        <v>247369.68719197062</v>
      </c>
      <c r="T377">
        <f ca="1">+'Sensitivity Analysis'!S377-'Sensitivity Analysis'!K377*('Sensitivity Analysis'!O377+'Sensitivity Analysis'!O377/(1+'Benefits Calculations'!$C$10))-'Sensitivity Analysis'!L377*('Sensitivity Analysis'!R377+'Sensitivity Analysis'!R377/(1+'Benefits Calculations'!$C$10)+'Sensitivity Analysis'!R377/(1+'Benefits Calculations'!$C$10)^2+'Sensitivity Analysis'!R377/(1+'Benefits Calculations'!$C$10)^3)</f>
        <v>197470.58430479051</v>
      </c>
      <c r="U377">
        <f t="shared" ca="1" si="77"/>
        <v>329555.20189721137</v>
      </c>
      <c r="V377">
        <f ca="1">+'Sensitivity Analysis'!S377*(1+'Sensitivity Analysis'!I377)-'Sensitivity Analysis'!K377*('Sensitivity Analysis'!O377+'Sensitivity Analysis'!O377/(1+'Benefits Calculations'!$C$10))-'Sensitivity Analysis'!L377*('Sensitivity Analysis'!R377+'Sensitivity Analysis'!R377/(1+'Benefits Calculations'!$C$10)+'Sensitivity Analysis'!R377/(1+'Benefits Calculations'!$C$10)^2+'Sensitivity Analysis'!R377/(1+'Benefits Calculations'!$C$10)^3)</f>
        <v>279656.09901003126</v>
      </c>
    </row>
    <row r="378" spans="5:22" x14ac:dyDescent="0.25">
      <c r="E378">
        <f t="shared" ca="1" si="78"/>
        <v>0.51707734578731213</v>
      </c>
      <c r="F378">
        <f t="shared" ca="1" si="79"/>
        <v>0.52655316083329629</v>
      </c>
      <c r="G378">
        <f t="shared" ca="1" si="80"/>
        <v>0.40169007030264908</v>
      </c>
      <c r="H378">
        <f t="shared" ca="1" si="73"/>
        <v>0.71021141006980737</v>
      </c>
      <c r="I378">
        <f t="shared" ca="1" si="74"/>
        <v>0.35156241891098206</v>
      </c>
      <c r="J378">
        <v>0.33900000000000002</v>
      </c>
      <c r="K378">
        <v>0.311</v>
      </c>
      <c r="L378">
        <f t="shared" si="75"/>
        <v>0.35000000000000003</v>
      </c>
      <c r="M378">
        <f t="shared" ca="1" si="76"/>
        <v>0.93089324049362787</v>
      </c>
      <c r="N378">
        <f t="shared" ca="1" si="81"/>
        <v>6.9106759506372128E-2</v>
      </c>
      <c r="O378">
        <f t="shared" ca="1" si="82"/>
        <v>19411.840846011051</v>
      </c>
      <c r="P378">
        <f t="shared" ca="1" si="83"/>
        <v>0.73132057833515451</v>
      </c>
      <c r="Q378">
        <f t="shared" ca="1" si="84"/>
        <v>0.26867942166484549</v>
      </c>
      <c r="R378">
        <f t="shared" ca="1" si="85"/>
        <v>26714.863374085726</v>
      </c>
      <c r="S378">
        <f ca="1">(('Benefits Calculations'!$F$12-'Benefits Calculations'!$F$6)*'Sensitivity Analysis'!E378*'Sensitivity Analysis'!J378)+(('Benefits Calculations'!$F$18-'Benefits Calculations'!$F$6)*'Sensitivity Analysis'!K378*'Sensitivity Analysis'!F378)+(('Benefits Calculations'!$F$24-'Benefits Calculations'!$F$6)*'Sensitivity Analysis'!L378*'Sensitivity Analysis'!G378)</f>
        <v>231848.92316036348</v>
      </c>
      <c r="T378">
        <f ca="1">+'Sensitivity Analysis'!S378-'Sensitivity Analysis'!K378*('Sensitivity Analysis'!O378+'Sensitivity Analysis'!O378/(1+'Benefits Calculations'!$C$10))-'Sensitivity Analysis'!L378*('Sensitivity Analysis'!R378+'Sensitivity Analysis'!R378/(1+'Benefits Calculations'!$C$10)+'Sensitivity Analysis'!R378/(1+'Benefits Calculations'!$C$10)^2+'Sensitivity Analysis'!R378/(1+'Benefits Calculations'!$C$10)^3)</f>
        <v>184432.83631251595</v>
      </c>
      <c r="U378">
        <f t="shared" ca="1" si="77"/>
        <v>313358.29140852729</v>
      </c>
      <c r="V378">
        <f ca="1">+'Sensitivity Analysis'!S378*(1+'Sensitivity Analysis'!I378)-'Sensitivity Analysis'!K378*('Sensitivity Analysis'!O378+'Sensitivity Analysis'!O378/(1+'Benefits Calculations'!$C$10))-'Sensitivity Analysis'!L378*('Sensitivity Analysis'!R378+'Sensitivity Analysis'!R378/(1+'Benefits Calculations'!$C$10)+'Sensitivity Analysis'!R378/(1+'Benefits Calculations'!$C$10)^2+'Sensitivity Analysis'!R378/(1+'Benefits Calculations'!$C$10)^3)</f>
        <v>265942.20456067979</v>
      </c>
    </row>
    <row r="379" spans="5:22" x14ac:dyDescent="0.25">
      <c r="E379">
        <f t="shared" ca="1" si="78"/>
        <v>0.60331472055679813</v>
      </c>
      <c r="F379">
        <f t="shared" ca="1" si="79"/>
        <v>0.56755286597917654</v>
      </c>
      <c r="G379">
        <f t="shared" ca="1" si="80"/>
        <v>0.2874372324028503</v>
      </c>
      <c r="H379">
        <f t="shared" ca="1" si="73"/>
        <v>0.21635188780555981</v>
      </c>
      <c r="I379">
        <f t="shared" ca="1" si="74"/>
        <v>0.25004732180717359</v>
      </c>
      <c r="J379">
        <v>0.33900000000000002</v>
      </c>
      <c r="K379">
        <v>0.311</v>
      </c>
      <c r="L379">
        <f t="shared" si="75"/>
        <v>0.35000000000000003</v>
      </c>
      <c r="M379">
        <f t="shared" ca="1" si="76"/>
        <v>0.94360483794971994</v>
      </c>
      <c r="N379">
        <f t="shared" ca="1" si="81"/>
        <v>5.6395162050280057E-2</v>
      </c>
      <c r="O379">
        <f t="shared" ca="1" si="82"/>
        <v>19274.097975976834</v>
      </c>
      <c r="P379">
        <f t="shared" ca="1" si="83"/>
        <v>0.60766253276914983</v>
      </c>
      <c r="Q379">
        <f t="shared" ca="1" si="84"/>
        <v>0.39233746723085017</v>
      </c>
      <c r="R379">
        <f t="shared" ca="1" si="85"/>
        <v>28815.813568252146</v>
      </c>
      <c r="S379">
        <f ca="1">(('Benefits Calculations'!$F$12-'Benefits Calculations'!$F$6)*'Sensitivity Analysis'!E379*'Sensitivity Analysis'!J379)+(('Benefits Calculations'!$F$18-'Benefits Calculations'!$F$6)*'Sensitivity Analysis'!K379*'Sensitivity Analysis'!F379)+(('Benefits Calculations'!$F$24-'Benefits Calculations'!$F$6)*'Sensitivity Analysis'!L379*'Sensitivity Analysis'!G379)</f>
        <v>209476.12451495603</v>
      </c>
      <c r="T379">
        <f ca="1">+'Sensitivity Analysis'!S379-'Sensitivity Analysis'!K379*('Sensitivity Analysis'!O379+'Sensitivity Analysis'!O379/(1+'Benefits Calculations'!$C$10))-'Sensitivity Analysis'!L379*('Sensitivity Analysis'!R379+'Sensitivity Analysis'!R379/(1+'Benefits Calculations'!$C$10)+'Sensitivity Analysis'!R379/(1+'Benefits Calculations'!$C$10)^2+'Sensitivity Analysis'!R379/(1+'Benefits Calculations'!$C$10)^3)</f>
        <v>159348.79761952843</v>
      </c>
      <c r="U379">
        <f t="shared" ca="1" si="77"/>
        <v>261855.06843246683</v>
      </c>
      <c r="V379">
        <f ca="1">+'Sensitivity Analysis'!S379*(1+'Sensitivity Analysis'!I379)-'Sensitivity Analysis'!K379*('Sensitivity Analysis'!O379+'Sensitivity Analysis'!O379/(1+'Benefits Calculations'!$C$10))-'Sensitivity Analysis'!L379*('Sensitivity Analysis'!R379+'Sensitivity Analysis'!R379/(1+'Benefits Calculations'!$C$10)+'Sensitivity Analysis'!R379/(1+'Benefits Calculations'!$C$10)^2+'Sensitivity Analysis'!R379/(1+'Benefits Calculations'!$C$10)^3)</f>
        <v>211727.74153703923</v>
      </c>
    </row>
    <row r="380" spans="5:22" x14ac:dyDescent="0.25">
      <c r="E380">
        <f t="shared" ca="1" si="78"/>
        <v>0.30578507954195561</v>
      </c>
      <c r="F380">
        <f t="shared" ca="1" si="79"/>
        <v>0.28113643085822099</v>
      </c>
      <c r="G380">
        <f t="shared" ca="1" si="80"/>
        <v>0.25745391027524955</v>
      </c>
      <c r="H380">
        <f t="shared" ca="1" si="73"/>
        <v>0.66096774401626912</v>
      </c>
      <c r="I380">
        <f t="shared" ca="1" si="74"/>
        <v>0.34356679459326811</v>
      </c>
      <c r="J380">
        <v>0.33900000000000002</v>
      </c>
      <c r="K380">
        <v>0.311</v>
      </c>
      <c r="L380">
        <f t="shared" si="75"/>
        <v>0.35000000000000003</v>
      </c>
      <c r="M380">
        <f t="shared" ca="1" si="76"/>
        <v>0.92328900075160569</v>
      </c>
      <c r="N380">
        <f t="shared" ca="1" si="81"/>
        <v>7.6710999248394307E-2</v>
      </c>
      <c r="O380">
        <f t="shared" ca="1" si="82"/>
        <v>19494.2403878556</v>
      </c>
      <c r="P380">
        <f t="shared" ca="1" si="83"/>
        <v>0.34566029305968482</v>
      </c>
      <c r="Q380">
        <f t="shared" ca="1" si="84"/>
        <v>0.65433970694031518</v>
      </c>
      <c r="R380">
        <f t="shared" ca="1" si="85"/>
        <v>33267.231620915954</v>
      </c>
      <c r="S380">
        <f ca="1">(('Benefits Calculations'!$F$12-'Benefits Calculations'!$F$6)*'Sensitivity Analysis'!E380*'Sensitivity Analysis'!J380)+(('Benefits Calculations'!$F$18-'Benefits Calculations'!$F$6)*'Sensitivity Analysis'!K380*'Sensitivity Analysis'!F380)+(('Benefits Calculations'!$F$24-'Benefits Calculations'!$F$6)*'Sensitivity Analysis'!L380*'Sensitivity Analysis'!G380)</f>
        <v>139663.36701368855</v>
      </c>
      <c r="T380">
        <f ca="1">+'Sensitivity Analysis'!S380-'Sensitivity Analysis'!K380*('Sensitivity Analysis'!O380+'Sensitivity Analysis'!O380/(1+'Benefits Calculations'!$C$10))-'Sensitivity Analysis'!L380*('Sensitivity Analysis'!R380+'Sensitivity Analysis'!R380/(1+'Benefits Calculations'!$C$10)+'Sensitivity Analysis'!R380/(1+'Benefits Calculations'!$C$10)^2+'Sensitivity Analysis'!R380/(1+'Benefits Calculations'!$C$10)^3)</f>
        <v>83478.490335332084</v>
      </c>
      <c r="U380">
        <f t="shared" ca="1" si="77"/>
        <v>187647.0623406847</v>
      </c>
      <c r="V380">
        <f ca="1">+'Sensitivity Analysis'!S380*(1+'Sensitivity Analysis'!I380)-'Sensitivity Analysis'!K380*('Sensitivity Analysis'!O380+'Sensitivity Analysis'!O380/(1+'Benefits Calculations'!$C$10))-'Sensitivity Analysis'!L380*('Sensitivity Analysis'!R380+'Sensitivity Analysis'!R380/(1+'Benefits Calculations'!$C$10)+'Sensitivity Analysis'!R380/(1+'Benefits Calculations'!$C$10)^2+'Sensitivity Analysis'!R380/(1+'Benefits Calculations'!$C$10)^3)</f>
        <v>131462.18566232827</v>
      </c>
    </row>
    <row r="381" spans="5:22" x14ac:dyDescent="0.25">
      <c r="E381">
        <f t="shared" ca="1" si="78"/>
        <v>0.69921636109231</v>
      </c>
      <c r="F381">
        <f t="shared" ca="1" si="79"/>
        <v>0.46077189199377577</v>
      </c>
      <c r="G381">
        <f t="shared" ca="1" si="80"/>
        <v>0.4783518181131482</v>
      </c>
      <c r="H381">
        <f t="shared" ca="1" si="73"/>
        <v>0.48588675993276575</v>
      </c>
      <c r="I381">
        <f t="shared" ca="1" si="74"/>
        <v>0.31239654632394015</v>
      </c>
      <c r="J381">
        <v>0.33900000000000002</v>
      </c>
      <c r="K381">
        <v>0.311</v>
      </c>
      <c r="L381">
        <f t="shared" si="75"/>
        <v>0.35000000000000003</v>
      </c>
      <c r="M381">
        <f t="shared" ca="1" si="76"/>
        <v>0.92847220091286797</v>
      </c>
      <c r="N381">
        <f t="shared" ca="1" si="81"/>
        <v>7.1527799087132027E-2</v>
      </c>
      <c r="O381">
        <f t="shared" ca="1" si="82"/>
        <v>19438.075230908162</v>
      </c>
      <c r="P381">
        <f t="shared" ca="1" si="83"/>
        <v>0.71259942128027287</v>
      </c>
      <c r="Q381">
        <f t="shared" ca="1" si="84"/>
        <v>0.28740057871972713</v>
      </c>
      <c r="R381">
        <f t="shared" ca="1" si="85"/>
        <v>27032.935832448165</v>
      </c>
      <c r="S381">
        <f ca="1">(('Benefits Calculations'!$F$12-'Benefits Calculations'!$F$6)*'Sensitivity Analysis'!E381*'Sensitivity Analysis'!J381)+(('Benefits Calculations'!$F$18-'Benefits Calculations'!$F$6)*'Sensitivity Analysis'!K381*'Sensitivity Analysis'!F381)+(('Benefits Calculations'!$F$24-'Benefits Calculations'!$F$6)*'Sensitivity Analysis'!L381*'Sensitivity Analysis'!G381)</f>
        <v>264189.85095690202</v>
      </c>
      <c r="T381">
        <f ca="1">+'Sensitivity Analysis'!S381-'Sensitivity Analysis'!K381*('Sensitivity Analysis'!O381+'Sensitivity Analysis'!O381/(1+'Benefits Calculations'!$C$10))-'Sensitivity Analysis'!L381*('Sensitivity Analysis'!R381+'Sensitivity Analysis'!R381/(1+'Benefits Calculations'!$C$10)+'Sensitivity Analysis'!R381/(1+'Benefits Calculations'!$C$10)^2+'Sensitivity Analysis'!R381/(1+'Benefits Calculations'!$C$10)^3)</f>
        <v>216334.50361915416</v>
      </c>
      <c r="U381">
        <f t="shared" ca="1" si="77"/>
        <v>346721.84796967474</v>
      </c>
      <c r="V381">
        <f ca="1">+'Sensitivity Analysis'!S381*(1+'Sensitivity Analysis'!I381)-'Sensitivity Analysis'!K381*('Sensitivity Analysis'!O381+'Sensitivity Analysis'!O381/(1+'Benefits Calculations'!$C$10))-'Sensitivity Analysis'!L381*('Sensitivity Analysis'!R381+'Sensitivity Analysis'!R381/(1+'Benefits Calculations'!$C$10)+'Sensitivity Analysis'!R381/(1+'Benefits Calculations'!$C$10)^2+'Sensitivity Analysis'!R381/(1+'Benefits Calculations'!$C$10)^3)</f>
        <v>298866.50063192687</v>
      </c>
    </row>
    <row r="382" spans="5:22" x14ac:dyDescent="0.25">
      <c r="E382">
        <f t="shared" ca="1" si="78"/>
        <v>0.49360523852358301</v>
      </c>
      <c r="F382">
        <f t="shared" ca="1" si="79"/>
        <v>0.4590353169617592</v>
      </c>
      <c r="G382">
        <f t="shared" ca="1" si="80"/>
        <v>0.54144445183244394</v>
      </c>
      <c r="H382">
        <f t="shared" ca="1" si="73"/>
        <v>0.41126000349873504</v>
      </c>
      <c r="I382">
        <f t="shared" ca="1" si="74"/>
        <v>0.29740596495733862</v>
      </c>
      <c r="J382">
        <v>0.33900000000000002</v>
      </c>
      <c r="K382">
        <v>0.311</v>
      </c>
      <c r="L382">
        <f t="shared" si="75"/>
        <v>0.35000000000000003</v>
      </c>
      <c r="M382">
        <f t="shared" ca="1" si="76"/>
        <v>0.95289678778522358</v>
      </c>
      <c r="N382">
        <f t="shared" ca="1" si="81"/>
        <v>4.7103212214776424E-2</v>
      </c>
      <c r="O382">
        <f t="shared" ca="1" si="82"/>
        <v>19173.41040755932</v>
      </c>
      <c r="P382">
        <f t="shared" ca="1" si="83"/>
        <v>0.73133675023139666</v>
      </c>
      <c r="Q382">
        <f t="shared" ca="1" si="84"/>
        <v>0.26866324976860334</v>
      </c>
      <c r="R382">
        <f t="shared" ca="1" si="85"/>
        <v>26714.588613568572</v>
      </c>
      <c r="S382">
        <f ca="1">(('Benefits Calculations'!$F$12-'Benefits Calculations'!$F$6)*'Sensitivity Analysis'!E382*'Sensitivity Analysis'!J382)+(('Benefits Calculations'!$F$18-'Benefits Calculations'!$F$6)*'Sensitivity Analysis'!K382*'Sensitivity Analysis'!F382)+(('Benefits Calculations'!$F$24-'Benefits Calculations'!$F$6)*'Sensitivity Analysis'!L382*'Sensitivity Analysis'!G382)</f>
        <v>264634.29547614011</v>
      </c>
      <c r="T382">
        <f ca="1">+'Sensitivity Analysis'!S382-'Sensitivity Analysis'!K382*('Sensitivity Analysis'!O382+'Sensitivity Analysis'!O382/(1+'Benefits Calculations'!$C$10))-'Sensitivity Analysis'!L382*('Sensitivity Analysis'!R382+'Sensitivity Analysis'!R382/(1+'Benefits Calculations'!$C$10)+'Sensitivity Analysis'!R382/(1+'Benefits Calculations'!$C$10)^2+'Sensitivity Analysis'!R382/(1+'Benefits Calculations'!$C$10)^3)</f>
        <v>217364.37039888327</v>
      </c>
      <c r="U382">
        <f t="shared" ca="1" si="77"/>
        <v>343338.11348302703</v>
      </c>
      <c r="V382">
        <f ca="1">+'Sensitivity Analysis'!S382*(1+'Sensitivity Analysis'!I382)-'Sensitivity Analysis'!K382*('Sensitivity Analysis'!O382+'Sensitivity Analysis'!O382/(1+'Benefits Calculations'!$C$10))-'Sensitivity Analysis'!L382*('Sensitivity Analysis'!R382+'Sensitivity Analysis'!R382/(1+'Benefits Calculations'!$C$10)+'Sensitivity Analysis'!R382/(1+'Benefits Calculations'!$C$10)^2+'Sensitivity Analysis'!R382/(1+'Benefits Calculations'!$C$10)^3)</f>
        <v>296068.18840577023</v>
      </c>
    </row>
    <row r="383" spans="5:22" x14ac:dyDescent="0.25">
      <c r="E383">
        <f t="shared" ca="1" si="78"/>
        <v>0.49844893901073167</v>
      </c>
      <c r="F383">
        <f t="shared" ca="1" si="79"/>
        <v>0.42968407785686485</v>
      </c>
      <c r="G383">
        <f t="shared" ca="1" si="80"/>
        <v>0.36456243996499882</v>
      </c>
      <c r="H383">
        <f t="shared" ca="1" si="73"/>
        <v>0.68173609612717379</v>
      </c>
      <c r="I383">
        <f t="shared" ca="1" si="74"/>
        <v>0.34697404431057133</v>
      </c>
      <c r="J383">
        <v>0.33900000000000002</v>
      </c>
      <c r="K383">
        <v>0.311</v>
      </c>
      <c r="L383">
        <f t="shared" si="75"/>
        <v>0.35000000000000003</v>
      </c>
      <c r="M383">
        <f t="shared" ca="1" si="76"/>
        <v>0.92744661849625398</v>
      </c>
      <c r="N383">
        <f t="shared" ca="1" si="81"/>
        <v>7.2553381503746017E-2</v>
      </c>
      <c r="O383">
        <f t="shared" ca="1" si="82"/>
        <v>19449.188441974591</v>
      </c>
      <c r="P383">
        <f t="shared" ca="1" si="83"/>
        <v>0.44462866926773315</v>
      </c>
      <c r="Q383">
        <f t="shared" ca="1" si="84"/>
        <v>0.55537133073226685</v>
      </c>
      <c r="R383">
        <f t="shared" ca="1" si="85"/>
        <v>31585.758909141216</v>
      </c>
      <c r="S383">
        <f ca="1">(('Benefits Calculations'!$F$12-'Benefits Calculations'!$F$6)*'Sensitivity Analysis'!E383*'Sensitivity Analysis'!J383)+(('Benefits Calculations'!$F$18-'Benefits Calculations'!$F$6)*'Sensitivity Analysis'!K383*'Sensitivity Analysis'!F383)+(('Benefits Calculations'!$F$24-'Benefits Calculations'!$F$6)*'Sensitivity Analysis'!L383*'Sensitivity Analysis'!G383)</f>
        <v>207419.66857805528</v>
      </c>
      <c r="T383">
        <f ca="1">+'Sensitivity Analysis'!S383-'Sensitivity Analysis'!K383*('Sensitivity Analysis'!O383+'Sensitivity Analysis'!O383/(1+'Benefits Calculations'!$C$10))-'Sensitivity Analysis'!L383*('Sensitivity Analysis'!R383+'Sensitivity Analysis'!R383/(1+'Benefits Calculations'!$C$10)+'Sensitivity Analysis'!R383/(1+'Benefits Calculations'!$C$10)^2+'Sensitivity Analysis'!R383/(1+'Benefits Calculations'!$C$10)^3)</f>
        <v>153499.66249807517</v>
      </c>
      <c r="U383">
        <f t="shared" ca="1" si="77"/>
        <v>279388.90985414147</v>
      </c>
      <c r="V383">
        <f ca="1">+'Sensitivity Analysis'!S383*(1+'Sensitivity Analysis'!I383)-'Sensitivity Analysis'!K383*('Sensitivity Analysis'!O383+'Sensitivity Analysis'!O383/(1+'Benefits Calculations'!$C$10))-'Sensitivity Analysis'!L383*('Sensitivity Analysis'!R383+'Sensitivity Analysis'!R383/(1+'Benefits Calculations'!$C$10)+'Sensitivity Analysis'!R383/(1+'Benefits Calculations'!$C$10)^2+'Sensitivity Analysis'!R383/(1+'Benefits Calculations'!$C$10)^3)</f>
        <v>225468.90377416136</v>
      </c>
    </row>
    <row r="384" spans="5:22" x14ac:dyDescent="0.25">
      <c r="E384">
        <f t="shared" ca="1" si="78"/>
        <v>0.32697454798248238</v>
      </c>
      <c r="F384">
        <f t="shared" ca="1" si="79"/>
        <v>0.75616497043892794</v>
      </c>
      <c r="G384">
        <f t="shared" ca="1" si="80"/>
        <v>0.46261832175534495</v>
      </c>
      <c r="H384">
        <f t="shared" ca="1" si="73"/>
        <v>0.48716264713278234</v>
      </c>
      <c r="I384">
        <f t="shared" ca="1" si="74"/>
        <v>0.31264242676303738</v>
      </c>
      <c r="J384">
        <v>0.33900000000000002</v>
      </c>
      <c r="K384">
        <v>0.311</v>
      </c>
      <c r="L384">
        <f t="shared" si="75"/>
        <v>0.35000000000000003</v>
      </c>
      <c r="M384">
        <f t="shared" ca="1" si="76"/>
        <v>0.94485634540869234</v>
      </c>
      <c r="N384">
        <f t="shared" ca="1" si="81"/>
        <v>5.5143654591307656E-2</v>
      </c>
      <c r="O384">
        <f t="shared" ca="1" si="82"/>
        <v>19260.536641151408</v>
      </c>
      <c r="P384">
        <f t="shared" ca="1" si="83"/>
        <v>0.4784023719749097</v>
      </c>
      <c r="Q384">
        <f t="shared" ca="1" si="84"/>
        <v>0.52159762802509024</v>
      </c>
      <c r="R384">
        <f t="shared" ca="1" si="85"/>
        <v>31011.943700146279</v>
      </c>
      <c r="S384">
        <f ca="1">(('Benefits Calculations'!$F$12-'Benefits Calculations'!$F$6)*'Sensitivity Analysis'!E384*'Sensitivity Analysis'!J384)+(('Benefits Calculations'!$F$18-'Benefits Calculations'!$F$6)*'Sensitivity Analysis'!K384*'Sensitivity Analysis'!F384)+(('Benefits Calculations'!$F$24-'Benefits Calculations'!$F$6)*'Sensitivity Analysis'!L384*'Sensitivity Analysis'!G384)</f>
        <v>260161.76060513037</v>
      </c>
      <c r="T384">
        <f ca="1">+'Sensitivity Analysis'!S384-'Sensitivity Analysis'!K384*('Sensitivity Analysis'!O384+'Sensitivity Analysis'!O384/(1+'Benefits Calculations'!$C$10))-'Sensitivity Analysis'!L384*('Sensitivity Analysis'!R384+'Sensitivity Analysis'!R384/(1+'Benefits Calculations'!$C$10)+'Sensitivity Analysis'!R384/(1+'Benefits Calculations'!$C$10)^2+'Sensitivity Analysis'!R384/(1+'Benefits Calculations'!$C$10)^3)</f>
        <v>207120.61490314294</v>
      </c>
      <c r="U384">
        <f t="shared" ca="1" si="77"/>
        <v>341499.36479166272</v>
      </c>
      <c r="V384">
        <f ca="1">+'Sensitivity Analysis'!S384*(1+'Sensitivity Analysis'!I384)-'Sensitivity Analysis'!K384*('Sensitivity Analysis'!O384+'Sensitivity Analysis'!O384/(1+'Benefits Calculations'!$C$10))-'Sensitivity Analysis'!L384*('Sensitivity Analysis'!R384+'Sensitivity Analysis'!R384/(1+'Benefits Calculations'!$C$10)+'Sensitivity Analysis'!R384/(1+'Benefits Calculations'!$C$10)^2+'Sensitivity Analysis'!R384/(1+'Benefits Calculations'!$C$10)^3)</f>
        <v>288458.21908967529</v>
      </c>
    </row>
    <row r="385" spans="5:22" x14ac:dyDescent="0.25">
      <c r="E385">
        <f t="shared" ca="1" si="78"/>
        <v>0.49944497018386619</v>
      </c>
      <c r="F385">
        <f t="shared" ca="1" si="79"/>
        <v>0.32627906511129423</v>
      </c>
      <c r="G385">
        <f t="shared" ca="1" si="80"/>
        <v>0.42631486978004324</v>
      </c>
      <c r="H385">
        <f t="shared" ca="1" si="73"/>
        <v>8.9337201072698269E-2</v>
      </c>
      <c r="I385">
        <f t="shared" ca="1" si="74"/>
        <v>0.20535450334318089</v>
      </c>
      <c r="J385">
        <v>0.33900000000000002</v>
      </c>
      <c r="K385">
        <v>0.311</v>
      </c>
      <c r="L385">
        <f t="shared" si="75"/>
        <v>0.35000000000000003</v>
      </c>
      <c r="M385">
        <f t="shared" ca="1" si="76"/>
        <v>0.95008663894654566</v>
      </c>
      <c r="N385">
        <f t="shared" ca="1" si="81"/>
        <v>4.9913361053454341E-2</v>
      </c>
      <c r="O385">
        <f t="shared" ca="1" si="82"/>
        <v>19203.861180375232</v>
      </c>
      <c r="P385">
        <f t="shared" ca="1" si="83"/>
        <v>0.51892804372036294</v>
      </c>
      <c r="Q385">
        <f t="shared" ca="1" si="84"/>
        <v>0.48107195627963706</v>
      </c>
      <c r="R385">
        <f t="shared" ca="1" si="85"/>
        <v>30323.412537191034</v>
      </c>
      <c r="S385">
        <f ca="1">(('Benefits Calculations'!$F$12-'Benefits Calculations'!$F$6)*'Sensitivity Analysis'!E385*'Sensitivity Analysis'!J385)+(('Benefits Calculations'!$F$18-'Benefits Calculations'!$F$6)*'Sensitivity Analysis'!K385*'Sensitivity Analysis'!F385)+(('Benefits Calculations'!$F$24-'Benefits Calculations'!$F$6)*'Sensitivity Analysis'!L385*'Sensitivity Analysis'!G385)</f>
        <v>214314.51207984026</v>
      </c>
      <c r="T385">
        <f ca="1">+'Sensitivity Analysis'!S385-'Sensitivity Analysis'!K385*('Sensitivity Analysis'!O385+'Sensitivity Analysis'!O385/(1+'Benefits Calculations'!$C$10))-'Sensitivity Analysis'!L385*('Sensitivity Analysis'!R385+'Sensitivity Analysis'!R385/(1+'Benefits Calculations'!$C$10)+'Sensitivity Analysis'!R385/(1+'Benefits Calculations'!$C$10)^2+'Sensitivity Analysis'!R385/(1+'Benefits Calculations'!$C$10)^3)</f>
        <v>162224.16339989749</v>
      </c>
      <c r="U385">
        <f t="shared" ca="1" si="77"/>
        <v>258324.96226723201</v>
      </c>
      <c r="V385">
        <f ca="1">+'Sensitivity Analysis'!S385*(1+'Sensitivity Analysis'!I385)-'Sensitivity Analysis'!K385*('Sensitivity Analysis'!O385+'Sensitivity Analysis'!O385/(1+'Benefits Calculations'!$C$10))-'Sensitivity Analysis'!L385*('Sensitivity Analysis'!R385+'Sensitivity Analysis'!R385/(1+'Benefits Calculations'!$C$10)+'Sensitivity Analysis'!R385/(1+'Benefits Calculations'!$C$10)^2+'Sensitivity Analysis'!R385/(1+'Benefits Calculations'!$C$10)^3)</f>
        <v>206234.61358728923</v>
      </c>
    </row>
    <row r="386" spans="5:22" x14ac:dyDescent="0.25">
      <c r="E386">
        <f t="shared" ca="1" si="78"/>
        <v>0.44149910863037362</v>
      </c>
      <c r="F386">
        <f t="shared" ca="1" si="79"/>
        <v>0.60160780229893485</v>
      </c>
      <c r="G386">
        <f t="shared" ca="1" si="80"/>
        <v>0.31366391885278255</v>
      </c>
      <c r="H386">
        <f t="shared" ca="1" si="73"/>
        <v>0.10517944992609574</v>
      </c>
      <c r="I386">
        <f t="shared" ca="1" si="74"/>
        <v>0.21218855855792415</v>
      </c>
      <c r="J386">
        <v>0.33900000000000002</v>
      </c>
      <c r="K386">
        <v>0.311</v>
      </c>
      <c r="L386">
        <f t="shared" si="75"/>
        <v>0.35000000000000003</v>
      </c>
      <c r="M386">
        <f t="shared" ca="1" si="76"/>
        <v>0.92567046779196727</v>
      </c>
      <c r="N386">
        <f t="shared" ca="1" si="81"/>
        <v>7.4329532208032734E-2</v>
      </c>
      <c r="O386">
        <f t="shared" ca="1" si="82"/>
        <v>19468.434811006242</v>
      </c>
      <c r="P386">
        <f t="shared" ca="1" si="83"/>
        <v>0.69688246024079792</v>
      </c>
      <c r="Q386">
        <f t="shared" ca="1" si="84"/>
        <v>0.30311753975920208</v>
      </c>
      <c r="R386">
        <f t="shared" ca="1" si="85"/>
        <v>27299.967000508841</v>
      </c>
      <c r="S386">
        <f ca="1">(('Benefits Calculations'!$F$12-'Benefits Calculations'!$F$6)*'Sensitivity Analysis'!E386*'Sensitivity Analysis'!J386)+(('Benefits Calculations'!$F$18-'Benefits Calculations'!$F$6)*'Sensitivity Analysis'!K386*'Sensitivity Analysis'!F386)+(('Benefits Calculations'!$F$24-'Benefits Calculations'!$F$6)*'Sensitivity Analysis'!L386*'Sensitivity Analysis'!G386)</f>
        <v>206798.19419698359</v>
      </c>
      <c r="T386">
        <f ca="1">+'Sensitivity Analysis'!S386-'Sensitivity Analysis'!K386*('Sensitivity Analysis'!O386+'Sensitivity Analysis'!O386/(1+'Benefits Calculations'!$C$10))-'Sensitivity Analysis'!L386*('Sensitivity Analysis'!R386+'Sensitivity Analysis'!R386/(1+'Benefits Calculations'!$C$10)+'Sensitivity Analysis'!R386/(1+'Benefits Calculations'!$C$10)^2+'Sensitivity Analysis'!R386/(1+'Benefits Calculations'!$C$10)^3)</f>
        <v>158568.9780420874</v>
      </c>
      <c r="U386">
        <f t="shared" ca="1" si="77"/>
        <v>250678.40493602323</v>
      </c>
      <c r="V386">
        <f ca="1">+'Sensitivity Analysis'!S386*(1+'Sensitivity Analysis'!I386)-'Sensitivity Analysis'!K386*('Sensitivity Analysis'!O386+'Sensitivity Analysis'!O386/(1+'Benefits Calculations'!$C$10))-'Sensitivity Analysis'!L386*('Sensitivity Analysis'!R386+'Sensitivity Analysis'!R386/(1+'Benefits Calculations'!$C$10)+'Sensitivity Analysis'!R386/(1+'Benefits Calculations'!$C$10)^2+'Sensitivity Analysis'!R386/(1+'Benefits Calculations'!$C$10)^3)</f>
        <v>202449.18878112704</v>
      </c>
    </row>
    <row r="387" spans="5:22" x14ac:dyDescent="0.25">
      <c r="E387">
        <f t="shared" ca="1" si="78"/>
        <v>0.36528767680660973</v>
      </c>
      <c r="F387">
        <f t="shared" ca="1" si="79"/>
        <v>0.34477913695705764</v>
      </c>
      <c r="G387">
        <f t="shared" ca="1" si="80"/>
        <v>0.30556217786676726</v>
      </c>
      <c r="H387">
        <f t="shared" ca="1" si="73"/>
        <v>0.57626248990599505</v>
      </c>
      <c r="I387">
        <f t="shared" ca="1" si="74"/>
        <v>0.32908177639847169</v>
      </c>
      <c r="J387">
        <v>0.33900000000000002</v>
      </c>
      <c r="K387">
        <v>0.311</v>
      </c>
      <c r="L387">
        <f t="shared" si="75"/>
        <v>0.35000000000000003</v>
      </c>
      <c r="M387">
        <f t="shared" ca="1" si="76"/>
        <v>0.93255817654931428</v>
      </c>
      <c r="N387">
        <f t="shared" ca="1" si="81"/>
        <v>6.7441823450685723E-2</v>
      </c>
      <c r="O387">
        <f t="shared" ca="1" si="82"/>
        <v>19393.799598911632</v>
      </c>
      <c r="P387">
        <f t="shared" ca="1" si="83"/>
        <v>0.65677404478417456</v>
      </c>
      <c r="Q387">
        <f t="shared" ca="1" si="84"/>
        <v>0.34322595521582544</v>
      </c>
      <c r="R387">
        <f t="shared" ca="1" si="85"/>
        <v>27981.408979116874</v>
      </c>
      <c r="S387">
        <f ca="1">(('Benefits Calculations'!$F$12-'Benefits Calculations'!$F$6)*'Sensitivity Analysis'!E387*'Sensitivity Analysis'!J387)+(('Benefits Calculations'!$F$18-'Benefits Calculations'!$F$6)*'Sensitivity Analysis'!K387*'Sensitivity Analysis'!F387)+(('Benefits Calculations'!$F$24-'Benefits Calculations'!$F$6)*'Sensitivity Analysis'!L387*'Sensitivity Analysis'!G387)</f>
        <v>167278.26922849985</v>
      </c>
      <c r="T387">
        <f ca="1">+'Sensitivity Analysis'!S387-'Sensitivity Analysis'!K387*('Sensitivity Analysis'!O387+'Sensitivity Analysis'!O387/(1+'Benefits Calculations'!$C$10))-'Sensitivity Analysis'!L387*('Sensitivity Analysis'!R387+'Sensitivity Analysis'!R387/(1+'Benefits Calculations'!$C$10)+'Sensitivity Analysis'!R387/(1+'Benefits Calculations'!$C$10)^2+'Sensitivity Analysis'!R387/(1+'Benefits Calculations'!$C$10)^3)</f>
        <v>118187.98298467335</v>
      </c>
      <c r="U387">
        <f t="shared" ca="1" si="77"/>
        <v>222326.49921907639</v>
      </c>
      <c r="V387">
        <f ca="1">+'Sensitivity Analysis'!S387*(1+'Sensitivity Analysis'!I387)-'Sensitivity Analysis'!K387*('Sensitivity Analysis'!O387+'Sensitivity Analysis'!O387/(1+'Benefits Calculations'!$C$10))-'Sensitivity Analysis'!L387*('Sensitivity Analysis'!R387+'Sensitivity Analysis'!R387/(1+'Benefits Calculations'!$C$10)+'Sensitivity Analysis'!R387/(1+'Benefits Calculations'!$C$10)^2+'Sensitivity Analysis'!R387/(1+'Benefits Calculations'!$C$10)^3)</f>
        <v>173236.21297524989</v>
      </c>
    </row>
    <row r="388" spans="5:22" x14ac:dyDescent="0.25">
      <c r="E388">
        <f t="shared" ca="1" si="78"/>
        <v>0.24948163598196543</v>
      </c>
      <c r="F388">
        <f t="shared" ca="1" si="79"/>
        <v>0.61317488487119731</v>
      </c>
      <c r="G388">
        <f t="shared" ca="1" si="80"/>
        <v>0.21447025790128679</v>
      </c>
      <c r="H388">
        <f t="shared" ca="1" si="73"/>
        <v>0.69459720566568783</v>
      </c>
      <c r="I388">
        <f t="shared" ca="1" si="74"/>
        <v>0.34905805729651318</v>
      </c>
      <c r="J388">
        <v>0.33900000000000002</v>
      </c>
      <c r="K388">
        <v>0.311</v>
      </c>
      <c r="L388">
        <f t="shared" si="75"/>
        <v>0.35000000000000003</v>
      </c>
      <c r="M388">
        <f t="shared" ca="1" si="76"/>
        <v>0.94203441357664608</v>
      </c>
      <c r="N388">
        <f t="shared" ca="1" si="81"/>
        <v>5.7965586423353921E-2</v>
      </c>
      <c r="O388">
        <f t="shared" ca="1" si="82"/>
        <v>19291.115094483463</v>
      </c>
      <c r="P388">
        <f t="shared" ca="1" si="83"/>
        <v>0.55712248445070101</v>
      </c>
      <c r="Q388">
        <f t="shared" ca="1" si="84"/>
        <v>0.44287751554929899</v>
      </c>
      <c r="R388">
        <f t="shared" ca="1" si="85"/>
        <v>29674.488989182591</v>
      </c>
      <c r="S388">
        <f ca="1">(('Benefits Calculations'!$F$12-'Benefits Calculations'!$F$6)*'Sensitivity Analysis'!E388*'Sensitivity Analysis'!J388)+(('Benefits Calculations'!$F$18-'Benefits Calculations'!$F$6)*'Sensitivity Analysis'!K388*'Sensitivity Analysis'!F388)+(('Benefits Calculations'!$F$24-'Benefits Calculations'!$F$6)*'Sensitivity Analysis'!L388*'Sensitivity Analysis'!G388)</f>
        <v>160297.56088408729</v>
      </c>
      <c r="T388">
        <f ca="1">+'Sensitivity Analysis'!S388-'Sensitivity Analysis'!K388*('Sensitivity Analysis'!O388+'Sensitivity Analysis'!O388/(1+'Benefits Calculations'!$C$10))-'Sensitivity Analysis'!L388*('Sensitivity Analysis'!R388+'Sensitivity Analysis'!R388/(1+'Benefits Calculations'!$C$10)+'Sensitivity Analysis'!R388/(1+'Benefits Calculations'!$C$10)^2+'Sensitivity Analysis'!R388/(1+'Benefits Calculations'!$C$10)^3)</f>
        <v>109017.29802623816</v>
      </c>
      <c r="U388">
        <f t="shared" ca="1" si="77"/>
        <v>216250.71607565632</v>
      </c>
      <c r="V388">
        <f ca="1">+'Sensitivity Analysis'!S388*(1+'Sensitivity Analysis'!I388)-'Sensitivity Analysis'!K388*('Sensitivity Analysis'!O388+'Sensitivity Analysis'!O388/(1+'Benefits Calculations'!$C$10))-'Sensitivity Analysis'!L388*('Sensitivity Analysis'!R388+'Sensitivity Analysis'!R388/(1+'Benefits Calculations'!$C$10)+'Sensitivity Analysis'!R388/(1+'Benefits Calculations'!$C$10)^2+'Sensitivity Analysis'!R388/(1+'Benefits Calculations'!$C$10)^3)</f>
        <v>164970.4532178072</v>
      </c>
    </row>
    <row r="389" spans="5:22" x14ac:dyDescent="0.25">
      <c r="E389">
        <f t="shared" ca="1" si="78"/>
        <v>0.29719122147820454</v>
      </c>
      <c r="F389">
        <f t="shared" ca="1" si="79"/>
        <v>0.7896333566640571</v>
      </c>
      <c r="G389">
        <f t="shared" ca="1" si="80"/>
        <v>0.40987730232124892</v>
      </c>
      <c r="H389">
        <f t="shared" ca="1" si="73"/>
        <v>2.7816601843534294E-2</v>
      </c>
      <c r="I389">
        <f t="shared" ca="1" si="74"/>
        <v>0.16983798499309977</v>
      </c>
      <c r="J389">
        <v>0.33900000000000002</v>
      </c>
      <c r="K389">
        <v>0.311</v>
      </c>
      <c r="L389">
        <f t="shared" si="75"/>
        <v>0.35000000000000003</v>
      </c>
      <c r="M389">
        <f t="shared" ca="1" si="76"/>
        <v>0.9299747752784544</v>
      </c>
      <c r="N389">
        <f t="shared" ca="1" si="81"/>
        <v>7.0025224721545598E-2</v>
      </c>
      <c r="O389">
        <f t="shared" ca="1" si="82"/>
        <v>19421.793335082668</v>
      </c>
      <c r="P389">
        <f t="shared" ca="1" si="83"/>
        <v>0.66049544053476095</v>
      </c>
      <c r="Q389">
        <f t="shared" ca="1" si="84"/>
        <v>0.33950455946523905</v>
      </c>
      <c r="R389">
        <f t="shared" ca="1" si="85"/>
        <v>27918.182465314414</v>
      </c>
      <c r="S389">
        <f ca="1">(('Benefits Calculations'!$F$12-'Benefits Calculations'!$F$6)*'Sensitivity Analysis'!E389*'Sensitivity Analysis'!J389)+(('Benefits Calculations'!$F$18-'Benefits Calculations'!$F$6)*'Sensitivity Analysis'!K389*'Sensitivity Analysis'!F389)+(('Benefits Calculations'!$F$24-'Benefits Calculations'!$F$6)*'Sensitivity Analysis'!L389*'Sensitivity Analysis'!G389)</f>
        <v>245213.16658630717</v>
      </c>
      <c r="T389">
        <f ca="1">+'Sensitivity Analysis'!S389-'Sensitivity Analysis'!K389*('Sensitivity Analysis'!O389+'Sensitivity Analysis'!O389/(1+'Benefits Calculations'!$C$10))-'Sensitivity Analysis'!L389*('Sensitivity Analysis'!R389+'Sensitivity Analysis'!R389/(1+'Benefits Calculations'!$C$10)+'Sensitivity Analysis'!R389/(1+'Benefits Calculations'!$C$10)^2+'Sensitivity Analysis'!R389/(1+'Benefits Calculations'!$C$10)^3)</f>
        <v>196189.89013470209</v>
      </c>
      <c r="U389">
        <f t="shared" ca="1" si="77"/>
        <v>286859.67669310287</v>
      </c>
      <c r="V389">
        <f ca="1">+'Sensitivity Analysis'!S389*(1+'Sensitivity Analysis'!I389)-'Sensitivity Analysis'!K389*('Sensitivity Analysis'!O389+'Sensitivity Analysis'!O389/(1+'Benefits Calculations'!$C$10))-'Sensitivity Analysis'!L389*('Sensitivity Analysis'!R389+'Sensitivity Analysis'!R389/(1+'Benefits Calculations'!$C$10)+'Sensitivity Analysis'!R389/(1+'Benefits Calculations'!$C$10)^2+'Sensitivity Analysis'!R389/(1+'Benefits Calculations'!$C$10)^3)</f>
        <v>237836.40024149782</v>
      </c>
    </row>
    <row r="390" spans="5:22" x14ac:dyDescent="0.25">
      <c r="E390">
        <f t="shared" ca="1" si="78"/>
        <v>0.46894164701338581</v>
      </c>
      <c r="F390">
        <f t="shared" ca="1" si="79"/>
        <v>0.50162285090785308</v>
      </c>
      <c r="G390">
        <f t="shared" ca="1" si="80"/>
        <v>0.41428341464152685</v>
      </c>
      <c r="H390">
        <f t="shared" ca="1" si="73"/>
        <v>0.68269282959931454</v>
      </c>
      <c r="I390">
        <f t="shared" ca="1" si="74"/>
        <v>0.3471297464530369</v>
      </c>
      <c r="J390">
        <v>0.33900000000000002</v>
      </c>
      <c r="K390">
        <v>0.311</v>
      </c>
      <c r="L390">
        <f t="shared" si="75"/>
        <v>0.35000000000000003</v>
      </c>
      <c r="M390">
        <f t="shared" ca="1" si="76"/>
        <v>0.9342669583697899</v>
      </c>
      <c r="N390">
        <f t="shared" ca="1" si="81"/>
        <v>6.5733041630210098E-2</v>
      </c>
      <c r="O390">
        <f t="shared" ca="1" si="82"/>
        <v>19375.283239104956</v>
      </c>
      <c r="P390">
        <f t="shared" ca="1" si="83"/>
        <v>0.78747661570237903</v>
      </c>
      <c r="Q390">
        <f t="shared" ca="1" si="84"/>
        <v>0.21252338429762097</v>
      </c>
      <c r="R390">
        <f t="shared" ca="1" si="85"/>
        <v>25760.77229921658</v>
      </c>
      <c r="S390">
        <f ca="1">(('Benefits Calculations'!$F$12-'Benefits Calculations'!$F$6)*'Sensitivity Analysis'!E390*'Sensitivity Analysis'!J390)+(('Benefits Calculations'!$F$18-'Benefits Calculations'!$F$6)*'Sensitivity Analysis'!K390*'Sensitivity Analysis'!F390)+(('Benefits Calculations'!$F$24-'Benefits Calculations'!$F$6)*'Sensitivity Analysis'!L390*'Sensitivity Analysis'!G390)</f>
        <v>228410.59706319624</v>
      </c>
      <c r="T390">
        <f ca="1">+'Sensitivity Analysis'!S390-'Sensitivity Analysis'!K390*('Sensitivity Analysis'!O390+'Sensitivity Analysis'!O390/(1+'Benefits Calculations'!$C$10))-'Sensitivity Analysis'!L390*('Sensitivity Analysis'!R390+'Sensitivity Analysis'!R390/(1+'Benefits Calculations'!$C$10)+'Sensitivity Analysis'!R390/(1+'Benefits Calculations'!$C$10)^2+'Sensitivity Analysis'!R390/(1+'Benefits Calculations'!$C$10)^3)</f>
        <v>182286.35234353176</v>
      </c>
      <c r="U390">
        <f t="shared" ca="1" si="77"/>
        <v>307698.70970893034</v>
      </c>
      <c r="V390">
        <f ca="1">+'Sensitivity Analysis'!S390*(1+'Sensitivity Analysis'!I390)-'Sensitivity Analysis'!K390*('Sensitivity Analysis'!O390+'Sensitivity Analysis'!O390/(1+'Benefits Calculations'!$C$10))-'Sensitivity Analysis'!L390*('Sensitivity Analysis'!R390+'Sensitivity Analysis'!R390/(1+'Benefits Calculations'!$C$10)+'Sensitivity Analysis'!R390/(1+'Benefits Calculations'!$C$10)^2+'Sensitivity Analysis'!R390/(1+'Benefits Calculations'!$C$10)^3)</f>
        <v>261574.46498926589</v>
      </c>
    </row>
    <row r="391" spans="5:22" x14ac:dyDescent="0.25">
      <c r="E391">
        <f t="shared" ca="1" si="78"/>
        <v>0.48322697218884969</v>
      </c>
      <c r="F391">
        <f t="shared" ca="1" si="79"/>
        <v>0.4045003911679122</v>
      </c>
      <c r="G391">
        <f t="shared" ca="1" si="80"/>
        <v>0.45638156220807957</v>
      </c>
      <c r="H391">
        <f t="shared" ref="H391:H454" ca="1" si="86">+RAND()</f>
        <v>0.38029418197720388</v>
      </c>
      <c r="I391">
        <f t="shared" ref="I391:I454" ca="1" si="87">+IF(H391&lt;(0.37-0.125)/(0.42-0.125), 0.125+SQRT(H391*(0.37-0.125)*(0.42-0.125)),0.42-SQRT((1-H391)*(0.42-0.37)*(0.42-0.125)))</f>
        <v>0.29078830478173789</v>
      </c>
      <c r="J391">
        <v>0.33900000000000002</v>
      </c>
      <c r="K391">
        <v>0.311</v>
      </c>
      <c r="L391">
        <f t="shared" ref="L391:L454" si="88">1-J391-K391</f>
        <v>0.35000000000000003</v>
      </c>
      <c r="M391">
        <f t="shared" ref="M391:M454" ca="1" si="89">0.9425+0.04*(RAND()-0.5)</f>
        <v>0.92691958745904468</v>
      </c>
      <c r="N391">
        <f t="shared" ca="1" si="81"/>
        <v>7.308041254095532E-2</v>
      </c>
      <c r="O391">
        <f t="shared" ca="1" si="82"/>
        <v>19454.899350293792</v>
      </c>
      <c r="P391">
        <f t="shared" ca="1" si="83"/>
        <v>0.57611628521170466</v>
      </c>
      <c r="Q391">
        <f t="shared" ca="1" si="84"/>
        <v>0.42388371478829534</v>
      </c>
      <c r="R391">
        <f t="shared" ca="1" si="85"/>
        <v>29351.784314253138</v>
      </c>
      <c r="S391">
        <f ca="1">(('Benefits Calculations'!$F$12-'Benefits Calculations'!$F$6)*'Sensitivity Analysis'!E391*'Sensitivity Analysis'!J391)+(('Benefits Calculations'!$F$18-'Benefits Calculations'!$F$6)*'Sensitivity Analysis'!K391*'Sensitivity Analysis'!F391)+(('Benefits Calculations'!$F$24-'Benefits Calculations'!$F$6)*'Sensitivity Analysis'!L391*'Sensitivity Analysis'!G391)</f>
        <v>231225.95801069328</v>
      </c>
      <c r="T391">
        <f ca="1">+'Sensitivity Analysis'!S391-'Sensitivity Analysis'!K391*('Sensitivity Analysis'!O391+'Sensitivity Analysis'!O391/(1+'Benefits Calculations'!$C$10))-'Sensitivity Analysis'!L391*('Sensitivity Analysis'!R391+'Sensitivity Analysis'!R391/(1+'Benefits Calculations'!$C$10)+'Sensitivity Analysis'!R391/(1+'Benefits Calculations'!$C$10)^2+'Sensitivity Analysis'!R391/(1+'Benefits Calculations'!$C$10)^3)</f>
        <v>180274.92595885909</v>
      </c>
      <c r="U391">
        <f t="shared" ref="U391:U454" ca="1" si="90">S391*(1+I391)</f>
        <v>298463.76236215606</v>
      </c>
      <c r="V391">
        <f ca="1">+'Sensitivity Analysis'!S391*(1+'Sensitivity Analysis'!I391)-'Sensitivity Analysis'!K391*('Sensitivity Analysis'!O391+'Sensitivity Analysis'!O391/(1+'Benefits Calculations'!$C$10))-'Sensitivity Analysis'!L391*('Sensitivity Analysis'!R391+'Sensitivity Analysis'!R391/(1+'Benefits Calculations'!$C$10)+'Sensitivity Analysis'!R391/(1+'Benefits Calculations'!$C$10)^2+'Sensitivity Analysis'!R391/(1+'Benefits Calculations'!$C$10)^3)</f>
        <v>247512.73031032184</v>
      </c>
    </row>
    <row r="392" spans="5:22" x14ac:dyDescent="0.25">
      <c r="E392">
        <f t="shared" ca="1" si="78"/>
        <v>0.68285718745198531</v>
      </c>
      <c r="F392">
        <f t="shared" ca="1" si="79"/>
        <v>0.50650951666487942</v>
      </c>
      <c r="G392">
        <f t="shared" ca="1" si="80"/>
        <v>0.38573580926469164</v>
      </c>
      <c r="H392">
        <f t="shared" ca="1" si="86"/>
        <v>7.782690649294266E-3</v>
      </c>
      <c r="I392">
        <f t="shared" ca="1" si="87"/>
        <v>0.14871695525732051</v>
      </c>
      <c r="J392">
        <v>0.33900000000000002</v>
      </c>
      <c r="K392">
        <v>0.311</v>
      </c>
      <c r="L392">
        <f t="shared" si="88"/>
        <v>0.35000000000000003</v>
      </c>
      <c r="M392">
        <f t="shared" ca="1" si="89"/>
        <v>0.93396364695561473</v>
      </c>
      <c r="N392">
        <f t="shared" ca="1" si="81"/>
        <v>6.6036353044385265E-2</v>
      </c>
      <c r="O392">
        <f t="shared" ca="1" si="82"/>
        <v>19378.569921588958</v>
      </c>
      <c r="P392">
        <f t="shared" ca="1" si="83"/>
        <v>0.51945250998304293</v>
      </c>
      <c r="Q392">
        <f t="shared" ca="1" si="84"/>
        <v>0.48054749001695707</v>
      </c>
      <c r="R392">
        <f t="shared" ca="1" si="85"/>
        <v>30314.501855388098</v>
      </c>
      <c r="S392">
        <f ca="1">(('Benefits Calculations'!$F$12-'Benefits Calculations'!$F$6)*'Sensitivity Analysis'!E392*'Sensitivity Analysis'!J392)+(('Benefits Calculations'!$F$18-'Benefits Calculations'!$F$6)*'Sensitivity Analysis'!K392*'Sensitivity Analysis'!F392)+(('Benefits Calculations'!$F$24-'Benefits Calculations'!$F$6)*'Sensitivity Analysis'!L392*'Sensitivity Analysis'!G392)</f>
        <v>239678.28138233552</v>
      </c>
      <c r="T392">
        <f ca="1">+'Sensitivity Analysis'!S392-'Sensitivity Analysis'!K392*('Sensitivity Analysis'!O392+'Sensitivity Analysis'!O392/(1+'Benefits Calculations'!$C$10))-'Sensitivity Analysis'!L392*('Sensitivity Analysis'!R392+'Sensitivity Analysis'!R392/(1+'Benefits Calculations'!$C$10)+'Sensitivity Analysis'!R392/(1+'Benefits Calculations'!$C$10)^2+'Sensitivity Analysis'!R392/(1+'Benefits Calculations'!$C$10)^3)</f>
        <v>187492.95757326661</v>
      </c>
      <c r="U392">
        <f t="shared" ca="1" si="90"/>
        <v>275322.50563082378</v>
      </c>
      <c r="V392">
        <f ca="1">+'Sensitivity Analysis'!S392*(1+'Sensitivity Analysis'!I392)-'Sensitivity Analysis'!K392*('Sensitivity Analysis'!O392+'Sensitivity Analysis'!O392/(1+'Benefits Calculations'!$C$10))-'Sensitivity Analysis'!L392*('Sensitivity Analysis'!R392+'Sensitivity Analysis'!R392/(1+'Benefits Calculations'!$C$10)+'Sensitivity Analysis'!R392/(1+'Benefits Calculations'!$C$10)^2+'Sensitivity Analysis'!R392/(1+'Benefits Calculations'!$C$10)^3)</f>
        <v>223137.18182175484</v>
      </c>
    </row>
    <row r="393" spans="5:22" x14ac:dyDescent="0.25">
      <c r="E393">
        <f t="shared" ca="1" si="78"/>
        <v>0.85577075723803819</v>
      </c>
      <c r="F393">
        <f t="shared" ca="1" si="79"/>
        <v>0.6171476205531341</v>
      </c>
      <c r="G393">
        <f t="shared" ca="1" si="80"/>
        <v>0.29653407140468746</v>
      </c>
      <c r="H393">
        <f t="shared" ca="1" si="86"/>
        <v>0.52322579304004257</v>
      </c>
      <c r="I393">
        <f t="shared" ca="1" si="87"/>
        <v>0.31946373490182967</v>
      </c>
      <c r="J393">
        <v>0.33900000000000002</v>
      </c>
      <c r="K393">
        <v>0.311</v>
      </c>
      <c r="L393">
        <f t="shared" si="88"/>
        <v>0.35000000000000003</v>
      </c>
      <c r="M393">
        <f t="shared" ca="1" si="89"/>
        <v>0.94136067804344492</v>
      </c>
      <c r="N393">
        <f t="shared" ca="1" si="81"/>
        <v>5.8639321956555079E-2</v>
      </c>
      <c r="O393">
        <f t="shared" ca="1" si="82"/>
        <v>19298.415692721228</v>
      </c>
      <c r="P393">
        <f t="shared" ca="1" si="83"/>
        <v>0.62370328291939681</v>
      </c>
      <c r="Q393">
        <f t="shared" ca="1" si="84"/>
        <v>0.37629671708060319</v>
      </c>
      <c r="R393">
        <f t="shared" ca="1" si="85"/>
        <v>28543.281223199447</v>
      </c>
      <c r="S393">
        <f ca="1">(('Benefits Calculations'!$F$12-'Benefits Calculations'!$F$6)*'Sensitivity Analysis'!E393*'Sensitivity Analysis'!J393)+(('Benefits Calculations'!$F$18-'Benefits Calculations'!$F$6)*'Sensitivity Analysis'!K393*'Sensitivity Analysis'!F393)+(('Benefits Calculations'!$F$24-'Benefits Calculations'!$F$6)*'Sensitivity Analysis'!L393*'Sensitivity Analysis'!G393)</f>
        <v>241026.35637508475</v>
      </c>
      <c r="T393">
        <f ca="1">+'Sensitivity Analysis'!S393-'Sensitivity Analysis'!K393*('Sensitivity Analysis'!O393+'Sensitivity Analysis'!O393/(1+'Benefits Calculations'!$C$10))-'Sensitivity Analysis'!L393*('Sensitivity Analysis'!R393+'Sensitivity Analysis'!R393/(1+'Benefits Calculations'!$C$10)+'Sensitivity Analysis'!R393/(1+'Benefits Calculations'!$C$10)^2+'Sensitivity Analysis'!R393/(1+'Benefits Calculations'!$C$10)^3)</f>
        <v>191246.78377154371</v>
      </c>
      <c r="U393">
        <f t="shared" ca="1" si="90"/>
        <v>318025.53639244876</v>
      </c>
      <c r="V393">
        <f ca="1">+'Sensitivity Analysis'!S393*(1+'Sensitivity Analysis'!I393)-'Sensitivity Analysis'!K393*('Sensitivity Analysis'!O393+'Sensitivity Analysis'!O393/(1+'Benefits Calculations'!$C$10))-'Sensitivity Analysis'!L393*('Sensitivity Analysis'!R393+'Sensitivity Analysis'!R393/(1+'Benefits Calculations'!$C$10)+'Sensitivity Analysis'!R393/(1+'Benefits Calculations'!$C$10)^2+'Sensitivity Analysis'!R393/(1+'Benefits Calculations'!$C$10)^3)</f>
        <v>268245.96378890768</v>
      </c>
    </row>
    <row r="394" spans="5:22" x14ac:dyDescent="0.25">
      <c r="E394">
        <f t="shared" ca="1" si="78"/>
        <v>0.50549403118767655</v>
      </c>
      <c r="F394">
        <f t="shared" ca="1" si="79"/>
        <v>0.53389490958157149</v>
      </c>
      <c r="G394">
        <f t="shared" ca="1" si="80"/>
        <v>0.19029279005066099</v>
      </c>
      <c r="H394">
        <f t="shared" ca="1" si="86"/>
        <v>0.23278616949605813</v>
      </c>
      <c r="I394">
        <f t="shared" ca="1" si="87"/>
        <v>0.25470975445327004</v>
      </c>
      <c r="J394">
        <v>0.33900000000000002</v>
      </c>
      <c r="K394">
        <v>0.311</v>
      </c>
      <c r="L394">
        <f t="shared" si="88"/>
        <v>0.35000000000000003</v>
      </c>
      <c r="M394">
        <f t="shared" ca="1" si="89"/>
        <v>0.95210085629646379</v>
      </c>
      <c r="N394">
        <f t="shared" ca="1" si="81"/>
        <v>4.7899143703536207E-2</v>
      </c>
      <c r="O394">
        <f t="shared" ca="1" si="82"/>
        <v>19182.035121171521</v>
      </c>
      <c r="P394">
        <f t="shared" ca="1" si="83"/>
        <v>0.48887578429492762</v>
      </c>
      <c r="Q394">
        <f t="shared" ca="1" si="84"/>
        <v>0.51112421570507238</v>
      </c>
      <c r="R394">
        <f t="shared" ca="1" si="85"/>
        <v>30834.000424829181</v>
      </c>
      <c r="S394">
        <f ca="1">(('Benefits Calculations'!$F$12-'Benefits Calculations'!$F$6)*'Sensitivity Analysis'!E394*'Sensitivity Analysis'!J394)+(('Benefits Calculations'!$F$18-'Benefits Calculations'!$F$6)*'Sensitivity Analysis'!K394*'Sensitivity Analysis'!F394)+(('Benefits Calculations'!$F$24-'Benefits Calculations'!$F$6)*'Sensitivity Analysis'!L394*'Sensitivity Analysis'!G394)</f>
        <v>166863.9547946619</v>
      </c>
      <c r="T394">
        <f ca="1">+'Sensitivity Analysis'!S394-'Sensitivity Analysis'!K394*('Sensitivity Analysis'!O394+'Sensitivity Analysis'!O394/(1+'Benefits Calculations'!$C$10))-'Sensitivity Analysis'!L394*('Sensitivity Analysis'!R394+'Sensitivity Analysis'!R394/(1+'Benefits Calculations'!$C$10)+'Sensitivity Analysis'!R394/(1+'Benefits Calculations'!$C$10)^2+'Sensitivity Analysis'!R394/(1+'Benefits Calculations'!$C$10)^3)</f>
        <v>114107.57795240442</v>
      </c>
      <c r="U394">
        <f t="shared" ca="1" si="90"/>
        <v>209365.83174751181</v>
      </c>
      <c r="V394">
        <f ca="1">+'Sensitivity Analysis'!S394*(1+'Sensitivity Analysis'!I394)-'Sensitivity Analysis'!K394*('Sensitivity Analysis'!O394+'Sensitivity Analysis'!O394/(1+'Benefits Calculations'!$C$10))-'Sensitivity Analysis'!L394*('Sensitivity Analysis'!R394+'Sensitivity Analysis'!R394/(1+'Benefits Calculations'!$C$10)+'Sensitivity Analysis'!R394/(1+'Benefits Calculations'!$C$10)^2+'Sensitivity Analysis'!R394/(1+'Benefits Calculations'!$C$10)^3)</f>
        <v>156609.45490525433</v>
      </c>
    </row>
    <row r="395" spans="5:22" x14ac:dyDescent="0.25">
      <c r="E395">
        <f t="shared" ca="1" si="78"/>
        <v>0.50420846386277329</v>
      </c>
      <c r="F395">
        <f t="shared" ca="1" si="79"/>
        <v>0.55020853784128665</v>
      </c>
      <c r="G395">
        <f t="shared" ca="1" si="80"/>
        <v>0.37664209408751403</v>
      </c>
      <c r="H395">
        <f t="shared" ca="1" si="86"/>
        <v>0.28873703021973096</v>
      </c>
      <c r="I395">
        <f t="shared" ca="1" si="87"/>
        <v>0.26945922905488262</v>
      </c>
      <c r="J395">
        <v>0.33900000000000002</v>
      </c>
      <c r="K395">
        <v>0.311</v>
      </c>
      <c r="L395">
        <f t="shared" si="88"/>
        <v>0.35000000000000003</v>
      </c>
      <c r="M395">
        <f t="shared" ca="1" si="89"/>
        <v>0.93333739831476314</v>
      </c>
      <c r="N395">
        <f t="shared" ca="1" si="81"/>
        <v>6.6662601685236855E-2</v>
      </c>
      <c r="O395">
        <f t="shared" ca="1" si="82"/>
        <v>19385.355951861227</v>
      </c>
      <c r="P395">
        <f t="shared" ca="1" si="83"/>
        <v>0.66086617243979051</v>
      </c>
      <c r="Q395">
        <f t="shared" ca="1" si="84"/>
        <v>0.33913382756020949</v>
      </c>
      <c r="R395">
        <f t="shared" ca="1" si="85"/>
        <v>27911.883730247959</v>
      </c>
      <c r="S395">
        <f ca="1">(('Benefits Calculations'!$F$12-'Benefits Calculations'!$F$6)*'Sensitivity Analysis'!E395*'Sensitivity Analysis'!J395)+(('Benefits Calculations'!$F$18-'Benefits Calculations'!$F$6)*'Sensitivity Analysis'!K395*'Sensitivity Analysis'!F395)+(('Benefits Calculations'!$F$24-'Benefits Calculations'!$F$6)*'Sensitivity Analysis'!L395*'Sensitivity Analysis'!G395)</f>
        <v>225775.25093603047</v>
      </c>
      <c r="T395">
        <f ca="1">+'Sensitivity Analysis'!S395-'Sensitivity Analysis'!K395*('Sensitivity Analysis'!O395+'Sensitivity Analysis'!O395/(1+'Benefits Calculations'!$C$10))-'Sensitivity Analysis'!L395*('Sensitivity Analysis'!R395+'Sensitivity Analysis'!R395/(1+'Benefits Calculations'!$C$10)+'Sensitivity Analysis'!R395/(1+'Benefits Calculations'!$C$10)^2+'Sensitivity Analysis'!R395/(1+'Benefits Calculations'!$C$10)^3)</f>
        <v>176782.63625463087</v>
      </c>
      <c r="U395">
        <f t="shared" ca="1" si="90"/>
        <v>286612.47599292587</v>
      </c>
      <c r="V395">
        <f ca="1">+'Sensitivity Analysis'!S395*(1+'Sensitivity Analysis'!I395)-'Sensitivity Analysis'!K395*('Sensitivity Analysis'!O395+'Sensitivity Analysis'!O395/(1+'Benefits Calculations'!$C$10))-'Sensitivity Analysis'!L395*('Sensitivity Analysis'!R395+'Sensitivity Analysis'!R395/(1+'Benefits Calculations'!$C$10)+'Sensitivity Analysis'!R395/(1+'Benefits Calculations'!$C$10)^2+'Sensitivity Analysis'!R395/(1+'Benefits Calculations'!$C$10)^3)</f>
        <v>237619.86131152627</v>
      </c>
    </row>
    <row r="396" spans="5:22" x14ac:dyDescent="0.25">
      <c r="E396">
        <f t="shared" ca="1" si="78"/>
        <v>0.53048999791334317</v>
      </c>
      <c r="F396">
        <f t="shared" ca="1" si="79"/>
        <v>0.57898567314428306</v>
      </c>
      <c r="G396">
        <f t="shared" ca="1" si="80"/>
        <v>0.60438695672856624</v>
      </c>
      <c r="H396">
        <f t="shared" ca="1" si="86"/>
        <v>0.52217041183255541</v>
      </c>
      <c r="I396">
        <f t="shared" ca="1" si="87"/>
        <v>0.31926751276319448</v>
      </c>
      <c r="J396">
        <v>0.33900000000000002</v>
      </c>
      <c r="K396">
        <v>0.311</v>
      </c>
      <c r="L396">
        <f t="shared" si="88"/>
        <v>0.35000000000000003</v>
      </c>
      <c r="M396">
        <f t="shared" ca="1" si="89"/>
        <v>0.93160787408708412</v>
      </c>
      <c r="N396">
        <f t="shared" ca="1" si="81"/>
        <v>6.839212591291588E-2</v>
      </c>
      <c r="O396">
        <f t="shared" ca="1" si="82"/>
        <v>19404.097076392358</v>
      </c>
      <c r="P396">
        <f t="shared" ca="1" si="83"/>
        <v>0.44407239029830975</v>
      </c>
      <c r="Q396">
        <f t="shared" ca="1" si="84"/>
        <v>0.55592760970169031</v>
      </c>
      <c r="R396">
        <f t="shared" ca="1" si="85"/>
        <v>31595.210088831722</v>
      </c>
      <c r="S396">
        <f ca="1">(('Benefits Calculations'!$F$12-'Benefits Calculations'!$F$6)*'Sensitivity Analysis'!E396*'Sensitivity Analysis'!J396)+(('Benefits Calculations'!$F$18-'Benefits Calculations'!$F$6)*'Sensitivity Analysis'!K396*'Sensitivity Analysis'!F396)+(('Benefits Calculations'!$F$24-'Benefits Calculations'!$F$6)*'Sensitivity Analysis'!L396*'Sensitivity Analysis'!G396)</f>
        <v>301341.15056485689</v>
      </c>
      <c r="T396">
        <f ca="1">+'Sensitivity Analysis'!S396-'Sensitivity Analysis'!K396*('Sensitivity Analysis'!O396+'Sensitivity Analysis'!O396/(1+'Benefits Calculations'!$C$10))-'Sensitivity Analysis'!L396*('Sensitivity Analysis'!R396+'Sensitivity Analysis'!R396/(1+'Benefits Calculations'!$C$10)+'Sensitivity Analysis'!R396/(1+'Benefits Calculations'!$C$10)^2+'Sensitivity Analysis'!R396/(1+'Benefits Calculations'!$C$10)^3)</f>
        <v>247436.14160853729</v>
      </c>
      <c r="U396">
        <f t="shared" ca="1" si="90"/>
        <v>397549.59019889805</v>
      </c>
      <c r="V396">
        <f ca="1">+'Sensitivity Analysis'!S396*(1+'Sensitivity Analysis'!I396)-'Sensitivity Analysis'!K396*('Sensitivity Analysis'!O396+'Sensitivity Analysis'!O396/(1+'Benefits Calculations'!$C$10))-'Sensitivity Analysis'!L396*('Sensitivity Analysis'!R396+'Sensitivity Analysis'!R396/(1+'Benefits Calculations'!$C$10)+'Sensitivity Analysis'!R396/(1+'Benefits Calculations'!$C$10)^2+'Sensitivity Analysis'!R396/(1+'Benefits Calculations'!$C$10)^3)</f>
        <v>343644.58124257845</v>
      </c>
    </row>
    <row r="397" spans="5:22" x14ac:dyDescent="0.25">
      <c r="E397">
        <f t="shared" ca="1" si="78"/>
        <v>0.4895598412992016</v>
      </c>
      <c r="F397">
        <f t="shared" ca="1" si="79"/>
        <v>0.61676976217715673</v>
      </c>
      <c r="G397">
        <f t="shared" ca="1" si="80"/>
        <v>0.35921284361237293</v>
      </c>
      <c r="H397">
        <f t="shared" ca="1" si="86"/>
        <v>5.6288152699368599E-2</v>
      </c>
      <c r="I397">
        <f t="shared" ca="1" si="87"/>
        <v>0.18878264839552261</v>
      </c>
      <c r="J397">
        <v>0.33900000000000002</v>
      </c>
      <c r="K397">
        <v>0.311</v>
      </c>
      <c r="L397">
        <f t="shared" si="88"/>
        <v>0.35000000000000003</v>
      </c>
      <c r="M397">
        <f t="shared" ca="1" si="89"/>
        <v>0.9369565110742909</v>
      </c>
      <c r="N397">
        <f t="shared" ca="1" si="81"/>
        <v>6.3043488925709101E-2</v>
      </c>
      <c r="O397">
        <f t="shared" ca="1" si="82"/>
        <v>19346.139245998984</v>
      </c>
      <c r="P397">
        <f t="shared" ca="1" si="83"/>
        <v>0.45826984015178363</v>
      </c>
      <c r="Q397">
        <f t="shared" ca="1" si="84"/>
        <v>0.54173015984821637</v>
      </c>
      <c r="R397">
        <f t="shared" ca="1" si="85"/>
        <v>31353.995415821199</v>
      </c>
      <c r="S397">
        <f ca="1">(('Benefits Calculations'!$F$12-'Benefits Calculations'!$F$6)*'Sensitivity Analysis'!E397*'Sensitivity Analysis'!J397)+(('Benefits Calculations'!$F$18-'Benefits Calculations'!$F$6)*'Sensitivity Analysis'!K397*'Sensitivity Analysis'!F397)+(('Benefits Calculations'!$F$24-'Benefits Calculations'!$F$6)*'Sensitivity Analysis'!L397*'Sensitivity Analysis'!G397)</f>
        <v>226904.9848095582</v>
      </c>
      <c r="T397">
        <f ca="1">+'Sensitivity Analysis'!S397-'Sensitivity Analysis'!K397*('Sensitivity Analysis'!O397+'Sensitivity Analysis'!O397/(1+'Benefits Calculations'!$C$10))-'Sensitivity Analysis'!L397*('Sensitivity Analysis'!R397+'Sensitivity Analysis'!R397/(1+'Benefits Calculations'!$C$10)+'Sensitivity Analysis'!R397/(1+'Benefits Calculations'!$C$10)^2+'Sensitivity Analysis'!R397/(1+'Benefits Calculations'!$C$10)^3)</f>
        <v>173356.36980400037</v>
      </c>
      <c r="U397">
        <f t="shared" ca="1" si="90"/>
        <v>269740.7087760524</v>
      </c>
      <c r="V397">
        <f ca="1">+'Sensitivity Analysis'!S397*(1+'Sensitivity Analysis'!I397)-'Sensitivity Analysis'!K397*('Sensitivity Analysis'!O397+'Sensitivity Analysis'!O397/(1+'Benefits Calculations'!$C$10))-'Sensitivity Analysis'!L397*('Sensitivity Analysis'!R397+'Sensitivity Analysis'!R397/(1+'Benefits Calculations'!$C$10)+'Sensitivity Analysis'!R397/(1+'Benefits Calculations'!$C$10)^2+'Sensitivity Analysis'!R397/(1+'Benefits Calculations'!$C$10)^3)</f>
        <v>216192.09377049457</v>
      </c>
    </row>
    <row r="398" spans="5:22" x14ac:dyDescent="0.25">
      <c r="E398">
        <f t="shared" ca="1" si="78"/>
        <v>0.27244392696015629</v>
      </c>
      <c r="F398">
        <f t="shared" ca="1" si="79"/>
        <v>0.40188848103508368</v>
      </c>
      <c r="G398">
        <f t="shared" ca="1" si="80"/>
        <v>0.37802935905841667</v>
      </c>
      <c r="H398">
        <f t="shared" ca="1" si="86"/>
        <v>0.86029203391815889</v>
      </c>
      <c r="I398">
        <f t="shared" ca="1" si="87"/>
        <v>0.37460514897362085</v>
      </c>
      <c r="J398">
        <v>0.33900000000000002</v>
      </c>
      <c r="K398">
        <v>0.311</v>
      </c>
      <c r="L398">
        <f t="shared" si="88"/>
        <v>0.35000000000000003</v>
      </c>
      <c r="M398">
        <f t="shared" ca="1" si="89"/>
        <v>0.94962785650250803</v>
      </c>
      <c r="N398">
        <f t="shared" ca="1" si="81"/>
        <v>5.0372143497491972E-2</v>
      </c>
      <c r="O398">
        <f t="shared" ca="1" si="82"/>
        <v>19208.832546938822</v>
      </c>
      <c r="P398">
        <f t="shared" ca="1" si="83"/>
        <v>0.42004838043473613</v>
      </c>
      <c r="Q398">
        <f t="shared" ca="1" si="84"/>
        <v>0.57995161956526387</v>
      </c>
      <c r="R398">
        <f t="shared" ca="1" si="85"/>
        <v>32003.378016413837</v>
      </c>
      <c r="S398">
        <f ca="1">(('Benefits Calculations'!$F$12-'Benefits Calculations'!$F$6)*'Sensitivity Analysis'!E398*'Sensitivity Analysis'!J398)+(('Benefits Calculations'!$F$18-'Benefits Calculations'!$F$6)*'Sensitivity Analysis'!K398*'Sensitivity Analysis'!F398)+(('Benefits Calculations'!$F$24-'Benefits Calculations'!$F$6)*'Sensitivity Analysis'!L398*'Sensitivity Analysis'!G398)</f>
        <v>187745.15125136884</v>
      </c>
      <c r="T398">
        <f ca="1">+'Sensitivity Analysis'!S398-'Sensitivity Analysis'!K398*('Sensitivity Analysis'!O398+'Sensitivity Analysis'!O398/(1+'Benefits Calculations'!$C$10))-'Sensitivity Analysis'!L398*('Sensitivity Analysis'!R398+'Sensitivity Analysis'!R398/(1+'Benefits Calculations'!$C$10)+'Sensitivity Analysis'!R398/(1+'Benefits Calculations'!$C$10)^2+'Sensitivity Analysis'!R398/(1+'Benefits Calculations'!$C$10)^3)</f>
        <v>133416.44605246425</v>
      </c>
      <c r="U398">
        <f t="shared" ca="1" si="90"/>
        <v>258075.45160496284</v>
      </c>
      <c r="V398">
        <f ca="1">+'Sensitivity Analysis'!S398*(1+'Sensitivity Analysis'!I398)-'Sensitivity Analysis'!K398*('Sensitivity Analysis'!O398+'Sensitivity Analysis'!O398/(1+'Benefits Calculations'!$C$10))-'Sensitivity Analysis'!L398*('Sensitivity Analysis'!R398+'Sensitivity Analysis'!R398/(1+'Benefits Calculations'!$C$10)+'Sensitivity Analysis'!R398/(1+'Benefits Calculations'!$C$10)^2+'Sensitivity Analysis'!R398/(1+'Benefits Calculations'!$C$10)^3)</f>
        <v>203746.74640605826</v>
      </c>
    </row>
    <row r="399" spans="5:22" x14ac:dyDescent="0.25">
      <c r="E399">
        <f t="shared" ca="1" si="78"/>
        <v>0.40060951884298818</v>
      </c>
      <c r="F399">
        <f t="shared" ca="1" si="79"/>
        <v>0.66023831283983503</v>
      </c>
      <c r="G399">
        <f t="shared" ca="1" si="80"/>
        <v>0.2457380710238144</v>
      </c>
      <c r="H399">
        <f t="shared" ca="1" si="86"/>
        <v>2.8624288104621698E-2</v>
      </c>
      <c r="I399">
        <f t="shared" ca="1" si="87"/>
        <v>0.17048428764707141</v>
      </c>
      <c r="J399">
        <v>0.33900000000000002</v>
      </c>
      <c r="K399">
        <v>0.311</v>
      </c>
      <c r="L399">
        <f t="shared" si="88"/>
        <v>0.35000000000000003</v>
      </c>
      <c r="M399">
        <f t="shared" ca="1" si="89"/>
        <v>0.94356994316689302</v>
      </c>
      <c r="N399">
        <f t="shared" ca="1" si="81"/>
        <v>5.6430056833106979E-2</v>
      </c>
      <c r="O399">
        <f t="shared" ca="1" si="82"/>
        <v>19274.476095843547</v>
      </c>
      <c r="P399">
        <f t="shared" ca="1" si="83"/>
        <v>0.62168883685648235</v>
      </c>
      <c r="Q399">
        <f t="shared" ca="1" si="84"/>
        <v>0.37831116314351765</v>
      </c>
      <c r="R399">
        <f t="shared" ca="1" si="85"/>
        <v>28577.506661808366</v>
      </c>
      <c r="S399">
        <f ca="1">(('Benefits Calculations'!$F$12-'Benefits Calculations'!$F$6)*'Sensitivity Analysis'!E399*'Sensitivity Analysis'!J399)+(('Benefits Calculations'!$F$18-'Benefits Calculations'!$F$6)*'Sensitivity Analysis'!K399*'Sensitivity Analysis'!F399)+(('Benefits Calculations'!$F$24-'Benefits Calculations'!$F$6)*'Sensitivity Analysis'!L399*'Sensitivity Analysis'!G399)</f>
        <v>189135.82214292517</v>
      </c>
      <c r="T399">
        <f ca="1">+'Sensitivity Analysis'!S399-'Sensitivity Analysis'!K399*('Sensitivity Analysis'!O399+'Sensitivity Analysis'!O399/(1+'Benefits Calculations'!$C$10))-'Sensitivity Analysis'!L399*('Sensitivity Analysis'!R399+'Sensitivity Analysis'!R399/(1+'Benefits Calculations'!$C$10)+'Sensitivity Analysis'!R399/(1+'Benefits Calculations'!$C$10)^2+'Sensitivity Analysis'!R399/(1+'Benefits Calculations'!$C$10)^3)</f>
        <v>139325.34875551274</v>
      </c>
      <c r="U399">
        <f t="shared" ca="1" si="90"/>
        <v>221380.50804950495</v>
      </c>
      <c r="V399">
        <f ca="1">+'Sensitivity Analysis'!S399*(1+'Sensitivity Analysis'!I399)-'Sensitivity Analysis'!K399*('Sensitivity Analysis'!O399+'Sensitivity Analysis'!O399/(1+'Benefits Calculations'!$C$10))-'Sensitivity Analysis'!L399*('Sensitivity Analysis'!R399+'Sensitivity Analysis'!R399/(1+'Benefits Calculations'!$C$10)+'Sensitivity Analysis'!R399/(1+'Benefits Calculations'!$C$10)^2+'Sensitivity Analysis'!R399/(1+'Benefits Calculations'!$C$10)^3)</f>
        <v>171570.03466209251</v>
      </c>
    </row>
    <row r="400" spans="5:22" x14ac:dyDescent="0.25">
      <c r="E400">
        <f t="shared" ca="1" si="78"/>
        <v>0.49110277946643038</v>
      </c>
      <c r="F400">
        <f t="shared" ca="1" si="79"/>
        <v>0.85782384162737135</v>
      </c>
      <c r="G400">
        <f t="shared" ca="1" si="80"/>
        <v>0.32331934597158285</v>
      </c>
      <c r="H400">
        <f t="shared" ca="1" si="86"/>
        <v>0.95368879986353361</v>
      </c>
      <c r="I400">
        <f t="shared" ca="1" si="87"/>
        <v>0.39386400562418028</v>
      </c>
      <c r="J400">
        <v>0.33900000000000002</v>
      </c>
      <c r="K400">
        <v>0.311</v>
      </c>
      <c r="L400">
        <f t="shared" si="88"/>
        <v>0.35000000000000003</v>
      </c>
      <c r="M400">
        <f t="shared" ca="1" si="89"/>
        <v>0.94639549541095269</v>
      </c>
      <c r="N400">
        <f t="shared" ca="1" si="81"/>
        <v>5.3604504589047308E-2</v>
      </c>
      <c r="O400">
        <f t="shared" ca="1" si="82"/>
        <v>19243.858411726917</v>
      </c>
      <c r="P400">
        <f t="shared" ca="1" si="83"/>
        <v>0.51420636685430288</v>
      </c>
      <c r="Q400">
        <f t="shared" ca="1" si="84"/>
        <v>0.48579363314569712</v>
      </c>
      <c r="R400">
        <f t="shared" ca="1" si="85"/>
        <v>30403.633827145393</v>
      </c>
      <c r="S400">
        <f ca="1">(('Benefits Calculations'!$F$12-'Benefits Calculations'!$F$6)*'Sensitivity Analysis'!E400*'Sensitivity Analysis'!J400)+(('Benefits Calculations'!$F$18-'Benefits Calculations'!$F$6)*'Sensitivity Analysis'!K400*'Sensitivity Analysis'!F400)+(('Benefits Calculations'!$F$24-'Benefits Calculations'!$F$6)*'Sensitivity Analysis'!L400*'Sensitivity Analysis'!G400)</f>
        <v>244303.89745886088</v>
      </c>
      <c r="T400">
        <f ca="1">+'Sensitivity Analysis'!S400-'Sensitivity Analysis'!K400*('Sensitivity Analysis'!O400+'Sensitivity Analysis'!O400/(1+'Benefits Calculations'!$C$10))-'Sensitivity Analysis'!L400*('Sensitivity Analysis'!R400+'Sensitivity Analysis'!R400/(1+'Benefits Calculations'!$C$10)+'Sensitivity Analysis'!R400/(1+'Benefits Calculations'!$C$10)^2+'Sensitivity Analysis'!R400/(1+'Benefits Calculations'!$C$10)^3)</f>
        <v>192082.35087033676</v>
      </c>
      <c r="U400">
        <f t="shared" ca="1" si="90"/>
        <v>340526.40910160681</v>
      </c>
      <c r="V400">
        <f ca="1">+'Sensitivity Analysis'!S400*(1+'Sensitivity Analysis'!I400)-'Sensitivity Analysis'!K400*('Sensitivity Analysis'!O400+'Sensitivity Analysis'!O400/(1+'Benefits Calculations'!$C$10))-'Sensitivity Analysis'!L400*('Sensitivity Analysis'!R400+'Sensitivity Analysis'!R400/(1+'Benefits Calculations'!$C$10)+'Sensitivity Analysis'!R400/(1+'Benefits Calculations'!$C$10)^2+'Sensitivity Analysis'!R400/(1+'Benefits Calculations'!$C$10)^3)</f>
        <v>288304.86251308263</v>
      </c>
    </row>
    <row r="401" spans="5:22" x14ac:dyDescent="0.25">
      <c r="E401">
        <f t="shared" ca="1" si="78"/>
        <v>0.42827443275119381</v>
      </c>
      <c r="F401">
        <f t="shared" ca="1" si="79"/>
        <v>0.40002837629635746</v>
      </c>
      <c r="G401">
        <f t="shared" ca="1" si="80"/>
        <v>0.27225410264078009</v>
      </c>
      <c r="H401">
        <f t="shared" ca="1" si="86"/>
        <v>0.30655486676304822</v>
      </c>
      <c r="I401">
        <f t="shared" ca="1" si="87"/>
        <v>0.27384976652752702</v>
      </c>
      <c r="J401">
        <v>0.33900000000000002</v>
      </c>
      <c r="K401">
        <v>0.311</v>
      </c>
      <c r="L401">
        <f t="shared" si="88"/>
        <v>0.35000000000000003</v>
      </c>
      <c r="M401">
        <f t="shared" ca="1" si="89"/>
        <v>0.92594811383850173</v>
      </c>
      <c r="N401">
        <f t="shared" ca="1" si="81"/>
        <v>7.405188616149827E-2</v>
      </c>
      <c r="O401">
        <f t="shared" ca="1" si="82"/>
        <v>19465.426238445994</v>
      </c>
      <c r="P401">
        <f t="shared" ca="1" si="83"/>
        <v>0.65098005812587478</v>
      </c>
      <c r="Q401">
        <f t="shared" ca="1" si="84"/>
        <v>0.34901994187412522</v>
      </c>
      <c r="R401">
        <f t="shared" ca="1" si="85"/>
        <v>28079.848812441389</v>
      </c>
      <c r="S401">
        <f ca="1">(('Benefits Calculations'!$F$12-'Benefits Calculations'!$F$6)*'Sensitivity Analysis'!E401*'Sensitivity Analysis'!J401)+(('Benefits Calculations'!$F$18-'Benefits Calculations'!$F$6)*'Sensitivity Analysis'!K401*'Sensitivity Analysis'!F401)+(('Benefits Calculations'!$F$24-'Benefits Calculations'!$F$6)*'Sensitivity Analysis'!L401*'Sensitivity Analysis'!G401)</f>
        <v>169271.95007781911</v>
      </c>
      <c r="T401">
        <f ca="1">+'Sensitivity Analysis'!S401-'Sensitivity Analysis'!K401*('Sensitivity Analysis'!O401+'Sensitivity Analysis'!O401/(1+'Benefits Calculations'!$C$10))-'Sensitivity Analysis'!L401*('Sensitivity Analysis'!R401+'Sensitivity Analysis'!R401/(1+'Benefits Calculations'!$C$10)+'Sensitivity Analysis'!R401/(1+'Benefits Calculations'!$C$10)^2+'Sensitivity Analysis'!R401/(1+'Benefits Calculations'!$C$10)^3)</f>
        <v>120006.88397622929</v>
      </c>
      <c r="U401">
        <f t="shared" ca="1" si="90"/>
        <v>215627.03408628909</v>
      </c>
      <c r="V401">
        <f ca="1">+'Sensitivity Analysis'!S401*(1+'Sensitivity Analysis'!I401)-'Sensitivity Analysis'!K401*('Sensitivity Analysis'!O401+'Sensitivity Analysis'!O401/(1+'Benefits Calculations'!$C$10))-'Sensitivity Analysis'!L401*('Sensitivity Analysis'!R401+'Sensitivity Analysis'!R401/(1+'Benefits Calculations'!$C$10)+'Sensitivity Analysis'!R401/(1+'Benefits Calculations'!$C$10)^2+'Sensitivity Analysis'!R401/(1+'Benefits Calculations'!$C$10)^3)</f>
        <v>166361.96798469924</v>
      </c>
    </row>
    <row r="402" spans="5:22" x14ac:dyDescent="0.25">
      <c r="E402">
        <f t="shared" ca="1" si="78"/>
        <v>0.46951205552329783</v>
      </c>
      <c r="F402">
        <f t="shared" ca="1" si="79"/>
        <v>0.48947117815220814</v>
      </c>
      <c r="G402">
        <f t="shared" ca="1" si="80"/>
        <v>0.24513756638979853</v>
      </c>
      <c r="H402">
        <f t="shared" ca="1" si="86"/>
        <v>0.93432149464232428</v>
      </c>
      <c r="I402">
        <f t="shared" ca="1" si="87"/>
        <v>0.38887512322874646</v>
      </c>
      <c r="J402">
        <v>0.33900000000000002</v>
      </c>
      <c r="K402">
        <v>0.311</v>
      </c>
      <c r="L402">
        <f t="shared" si="88"/>
        <v>0.35000000000000003</v>
      </c>
      <c r="M402">
        <f t="shared" ca="1" si="89"/>
        <v>0.93630864175547779</v>
      </c>
      <c r="N402">
        <f t="shared" ca="1" si="81"/>
        <v>6.3691358244522212E-2</v>
      </c>
      <c r="O402">
        <f t="shared" ca="1" si="82"/>
        <v>19353.159557937641</v>
      </c>
      <c r="P402">
        <f t="shared" ca="1" si="83"/>
        <v>0.54550679879538444</v>
      </c>
      <c r="Q402">
        <f t="shared" ca="1" si="84"/>
        <v>0.45449320120461556</v>
      </c>
      <c r="R402">
        <f t="shared" ca="1" si="85"/>
        <v>29871.839488466419</v>
      </c>
      <c r="S402">
        <f ca="1">(('Benefits Calculations'!$F$12-'Benefits Calculations'!$F$6)*'Sensitivity Analysis'!E402*'Sensitivity Analysis'!J402)+(('Benefits Calculations'!$F$18-'Benefits Calculations'!$F$6)*'Sensitivity Analysis'!K402*'Sensitivity Analysis'!F402)+(('Benefits Calculations'!$F$24-'Benefits Calculations'!$F$6)*'Sensitivity Analysis'!L402*'Sensitivity Analysis'!G402)</f>
        <v>175195.03935803002</v>
      </c>
      <c r="T402">
        <f ca="1">+'Sensitivity Analysis'!S402-'Sensitivity Analysis'!K402*('Sensitivity Analysis'!O402+'Sensitivity Analysis'!O402/(1+'Benefits Calculations'!$C$10))-'Sensitivity Analysis'!L402*('Sensitivity Analysis'!R402+'Sensitivity Analysis'!R402/(1+'Benefits Calculations'!$C$10)+'Sensitivity Analysis'!R402/(1+'Benefits Calculations'!$C$10)^2+'Sensitivity Analysis'!R402/(1+'Benefits Calculations'!$C$10)^3)</f>
        <v>123614.24812514189</v>
      </c>
      <c r="U402">
        <f t="shared" ca="1" si="90"/>
        <v>243324.03187744902</v>
      </c>
      <c r="V402">
        <f ca="1">+'Sensitivity Analysis'!S402*(1+'Sensitivity Analysis'!I402)-'Sensitivity Analysis'!K402*('Sensitivity Analysis'!O402+'Sensitivity Analysis'!O402/(1+'Benefits Calculations'!$C$10))-'Sensitivity Analysis'!L402*('Sensitivity Analysis'!R402+'Sensitivity Analysis'!R402/(1+'Benefits Calculations'!$C$10)+'Sensitivity Analysis'!R402/(1+'Benefits Calculations'!$C$10)^2+'Sensitivity Analysis'!R402/(1+'Benefits Calculations'!$C$10)^3)</f>
        <v>191743.24064456089</v>
      </c>
    </row>
    <row r="403" spans="5:22" x14ac:dyDescent="0.25">
      <c r="E403">
        <f t="shared" ca="1" si="78"/>
        <v>0.47194420841813617</v>
      </c>
      <c r="F403">
        <f t="shared" ca="1" si="79"/>
        <v>0.88590670120696524</v>
      </c>
      <c r="G403">
        <f t="shared" ca="1" si="80"/>
        <v>0.55709443427929095</v>
      </c>
      <c r="H403">
        <f t="shared" ca="1" si="86"/>
        <v>0.61291989587233076</v>
      </c>
      <c r="I403">
        <f t="shared" ca="1" si="87"/>
        <v>0.33547276658554359</v>
      </c>
      <c r="J403">
        <v>0.33900000000000002</v>
      </c>
      <c r="K403">
        <v>0.311</v>
      </c>
      <c r="L403">
        <f t="shared" si="88"/>
        <v>0.35000000000000003</v>
      </c>
      <c r="M403">
        <f t="shared" ca="1" si="89"/>
        <v>0.96013170395721836</v>
      </c>
      <c r="N403">
        <f t="shared" ca="1" si="81"/>
        <v>3.9868296042781637E-2</v>
      </c>
      <c r="O403">
        <f t="shared" ca="1" si="82"/>
        <v>19095.012855919584</v>
      </c>
      <c r="P403">
        <f t="shared" ca="1" si="83"/>
        <v>0.70870281384593325</v>
      </c>
      <c r="Q403">
        <f t="shared" ca="1" si="84"/>
        <v>0.29129718615406675</v>
      </c>
      <c r="R403">
        <f t="shared" ca="1" si="85"/>
        <v>27099.139192757593</v>
      </c>
      <c r="S403">
        <f ca="1">(('Benefits Calculations'!$F$12-'Benefits Calculations'!$F$6)*'Sensitivity Analysis'!E403*'Sensitivity Analysis'!J403)+(('Benefits Calculations'!$F$18-'Benefits Calculations'!$F$6)*'Sensitivity Analysis'!K403*'Sensitivity Analysis'!F403)+(('Benefits Calculations'!$F$24-'Benefits Calculations'!$F$6)*'Sensitivity Analysis'!L403*'Sensitivity Analysis'!G403)</f>
        <v>317506.22295922949</v>
      </c>
      <c r="T403">
        <f ca="1">+'Sensitivity Analysis'!S403-'Sensitivity Analysis'!K403*('Sensitivity Analysis'!O403+'Sensitivity Analysis'!O403/(1+'Benefits Calculations'!$C$10))-'Sensitivity Analysis'!L403*('Sensitivity Analysis'!R403+'Sensitivity Analysis'!R403/(1+'Benefits Calculations'!$C$10)+'Sensitivity Analysis'!R403/(1+'Benefits Calculations'!$C$10)^2+'Sensitivity Analysis'!R403/(1+'Benefits Calculations'!$C$10)^3)</f>
        <v>269772.564063231</v>
      </c>
      <c r="U403">
        <f t="shared" ca="1" si="90"/>
        <v>424020.91398348869</v>
      </c>
      <c r="V403">
        <f ca="1">+'Sensitivity Analysis'!S403*(1+'Sensitivity Analysis'!I403)-'Sensitivity Analysis'!K403*('Sensitivity Analysis'!O403+'Sensitivity Analysis'!O403/(1+'Benefits Calculations'!$C$10))-'Sensitivity Analysis'!L403*('Sensitivity Analysis'!R403+'Sensitivity Analysis'!R403/(1+'Benefits Calculations'!$C$10)+'Sensitivity Analysis'!R403/(1+'Benefits Calculations'!$C$10)^2+'Sensitivity Analysis'!R403/(1+'Benefits Calculations'!$C$10)^3)</f>
        <v>376287.25508749019</v>
      </c>
    </row>
    <row r="404" spans="5:22" x14ac:dyDescent="0.25">
      <c r="E404">
        <f t="shared" ca="1" si="78"/>
        <v>0.56910228781316508</v>
      </c>
      <c r="F404">
        <f t="shared" ca="1" si="79"/>
        <v>0.38492055379490492</v>
      </c>
      <c r="G404">
        <f t="shared" ca="1" si="80"/>
        <v>0.54062975522760803</v>
      </c>
      <c r="H404">
        <f t="shared" ca="1" si="86"/>
        <v>8.1244576360864684E-2</v>
      </c>
      <c r="I404">
        <f t="shared" ca="1" si="87"/>
        <v>0.2016286614556296</v>
      </c>
      <c r="J404">
        <v>0.33900000000000002</v>
      </c>
      <c r="K404">
        <v>0.311</v>
      </c>
      <c r="L404">
        <f t="shared" si="88"/>
        <v>0.35000000000000003</v>
      </c>
      <c r="M404">
        <f t="shared" ca="1" si="89"/>
        <v>0.93883662722749439</v>
      </c>
      <c r="N404">
        <f t="shared" ca="1" si="81"/>
        <v>6.1163372772505609E-2</v>
      </c>
      <c r="O404">
        <f t="shared" ca="1" si="82"/>
        <v>19325.766307362872</v>
      </c>
      <c r="P404">
        <f t="shared" ca="1" si="83"/>
        <v>0.62929665047229844</v>
      </c>
      <c r="Q404">
        <f t="shared" ca="1" si="84"/>
        <v>0.37070334952770156</v>
      </c>
      <c r="R404">
        <f t="shared" ca="1" si="85"/>
        <v>28448.249908475649</v>
      </c>
      <c r="S404">
        <f ca="1">(('Benefits Calculations'!$F$12-'Benefits Calculations'!$F$6)*'Sensitivity Analysis'!E404*'Sensitivity Analysis'!J404)+(('Benefits Calculations'!$F$18-'Benefits Calculations'!$F$6)*'Sensitivity Analysis'!K404*'Sensitivity Analysis'!F404)+(('Benefits Calculations'!$F$24-'Benefits Calculations'!$F$6)*'Sensitivity Analysis'!L404*'Sensitivity Analysis'!G404)</f>
        <v>262558.31858112954</v>
      </c>
      <c r="T404">
        <f ca="1">+'Sensitivity Analysis'!S404-'Sensitivity Analysis'!K404*('Sensitivity Analysis'!O404+'Sensitivity Analysis'!O404/(1+'Benefits Calculations'!$C$10))-'Sensitivity Analysis'!L404*('Sensitivity Analysis'!R404+'Sensitivity Analysis'!R404/(1+'Benefits Calculations'!$C$10)+'Sensitivity Analysis'!R404/(1+'Benefits Calculations'!$C$10)^2+'Sensitivity Analysis'!R404/(1+'Benefits Calculations'!$C$10)^3)</f>
        <v>212888.46763532472</v>
      </c>
      <c r="U404">
        <f t="shared" ca="1" si="90"/>
        <v>315497.60091068345</v>
      </c>
      <c r="V404">
        <f ca="1">+'Sensitivity Analysis'!S404*(1+'Sensitivity Analysis'!I404)-'Sensitivity Analysis'!K404*('Sensitivity Analysis'!O404+'Sensitivity Analysis'!O404/(1+'Benefits Calculations'!$C$10))-'Sensitivity Analysis'!L404*('Sensitivity Analysis'!R404+'Sensitivity Analysis'!R404/(1+'Benefits Calculations'!$C$10)+'Sensitivity Analysis'!R404/(1+'Benefits Calculations'!$C$10)^2+'Sensitivity Analysis'!R404/(1+'Benefits Calculations'!$C$10)^3)</f>
        <v>265827.7499648786</v>
      </c>
    </row>
    <row r="405" spans="5:22" x14ac:dyDescent="0.25">
      <c r="E405">
        <f t="shared" ca="1" si="78"/>
        <v>0.28033728164408861</v>
      </c>
      <c r="F405">
        <f t="shared" ca="1" si="79"/>
        <v>0.55660143225044045</v>
      </c>
      <c r="G405">
        <f t="shared" ca="1" si="80"/>
        <v>0.41082575214928124</v>
      </c>
      <c r="H405">
        <f t="shared" ca="1" si="86"/>
        <v>0.93779278074304184</v>
      </c>
      <c r="I405">
        <f t="shared" ca="1" si="87"/>
        <v>0.38970880517311784</v>
      </c>
      <c r="J405">
        <v>0.33900000000000002</v>
      </c>
      <c r="K405">
        <v>0.311</v>
      </c>
      <c r="L405">
        <f t="shared" si="88"/>
        <v>0.35000000000000003</v>
      </c>
      <c r="M405">
        <f t="shared" ca="1" si="89"/>
        <v>0.94651053423862974</v>
      </c>
      <c r="N405">
        <f t="shared" ca="1" si="81"/>
        <v>5.3489465761370258E-2</v>
      </c>
      <c r="O405">
        <f t="shared" ca="1" si="82"/>
        <v>19242.611850990208</v>
      </c>
      <c r="P405">
        <f t="shared" ca="1" si="83"/>
        <v>0.59615474528270751</v>
      </c>
      <c r="Q405">
        <f t="shared" ca="1" si="84"/>
        <v>0.40384525471729249</v>
      </c>
      <c r="R405">
        <f t="shared" ca="1" si="85"/>
        <v>29011.3308776468</v>
      </c>
      <c r="S405">
        <f ca="1">(('Benefits Calculations'!$F$12-'Benefits Calculations'!$F$6)*'Sensitivity Analysis'!E405*'Sensitivity Analysis'!J405)+(('Benefits Calculations'!$F$18-'Benefits Calculations'!$F$6)*'Sensitivity Analysis'!K405*'Sensitivity Analysis'!F405)+(('Benefits Calculations'!$F$24-'Benefits Calculations'!$F$6)*'Sensitivity Analysis'!L405*'Sensitivity Analysis'!G405)</f>
        <v>216652.40949935134</v>
      </c>
      <c r="T405">
        <f ca="1">+'Sensitivity Analysis'!S405-'Sensitivity Analysis'!K405*('Sensitivity Analysis'!O405+'Sensitivity Analysis'!O405/(1+'Benefits Calculations'!$C$10))-'Sensitivity Analysis'!L405*('Sensitivity Analysis'!R405+'Sensitivity Analysis'!R405/(1+'Benefits Calculations'!$C$10)+'Sensitivity Analysis'!R405/(1+'Benefits Calculations'!$C$10)^2+'Sensitivity Analysis'!R405/(1+'Benefits Calculations'!$C$10)^3)</f>
        <v>166284.18579514776</v>
      </c>
      <c r="U405">
        <f t="shared" ca="1" si="90"/>
        <v>301083.76114322059</v>
      </c>
      <c r="V405">
        <f ca="1">+'Sensitivity Analysis'!S405*(1+'Sensitivity Analysis'!I405)-'Sensitivity Analysis'!K405*('Sensitivity Analysis'!O405+'Sensitivity Analysis'!O405/(1+'Benefits Calculations'!$C$10))-'Sensitivity Analysis'!L405*('Sensitivity Analysis'!R405+'Sensitivity Analysis'!R405/(1+'Benefits Calculations'!$C$10)+'Sensitivity Analysis'!R405/(1+'Benefits Calculations'!$C$10)^2+'Sensitivity Analysis'!R405/(1+'Benefits Calculations'!$C$10)^3)</f>
        <v>250715.537439017</v>
      </c>
    </row>
    <row r="406" spans="5:22" x14ac:dyDescent="0.25">
      <c r="E406">
        <f t="shared" ca="1" si="78"/>
        <v>0.54167633014775007</v>
      </c>
      <c r="F406">
        <f t="shared" ca="1" si="79"/>
        <v>0.59866422154098364</v>
      </c>
      <c r="G406">
        <f t="shared" ca="1" si="80"/>
        <v>0.40477739647602595</v>
      </c>
      <c r="H406">
        <f t="shared" ca="1" si="86"/>
        <v>0.30690755699677807</v>
      </c>
      <c r="I406">
        <f t="shared" ca="1" si="87"/>
        <v>0.27393536746502534</v>
      </c>
      <c r="J406">
        <v>0.33900000000000002</v>
      </c>
      <c r="K406">
        <v>0.311</v>
      </c>
      <c r="L406">
        <f t="shared" si="88"/>
        <v>0.35000000000000003</v>
      </c>
      <c r="M406">
        <f t="shared" ca="1" si="89"/>
        <v>0.93757694565314342</v>
      </c>
      <c r="N406">
        <f t="shared" ca="1" si="81"/>
        <v>6.2423054346856577E-2</v>
      </c>
      <c r="O406">
        <f t="shared" ca="1" si="82"/>
        <v>19339.416216902537</v>
      </c>
      <c r="P406">
        <f t="shared" ca="1" si="83"/>
        <v>0.6261304043331174</v>
      </c>
      <c r="Q406">
        <f t="shared" ca="1" si="84"/>
        <v>0.3738695956668826</v>
      </c>
      <c r="R406">
        <f t="shared" ca="1" si="85"/>
        <v>28502.044430380338</v>
      </c>
      <c r="S406">
        <f ca="1">(('Benefits Calculations'!$F$12-'Benefits Calculations'!$F$6)*'Sensitivity Analysis'!E406*'Sensitivity Analysis'!J406)+(('Benefits Calculations'!$F$18-'Benefits Calculations'!$F$6)*'Sensitivity Analysis'!K406*'Sensitivity Analysis'!F406)+(('Benefits Calculations'!$F$24-'Benefits Calculations'!$F$6)*'Sensitivity Analysis'!L406*'Sensitivity Analysis'!G406)</f>
        <v>243485.11702802579</v>
      </c>
      <c r="T406">
        <f ca="1">+'Sensitivity Analysis'!S406-'Sensitivity Analysis'!K406*('Sensitivity Analysis'!O406+'Sensitivity Analysis'!O406/(1+'Benefits Calculations'!$C$10))-'Sensitivity Analysis'!L406*('Sensitivity Analysis'!R406+'Sensitivity Analysis'!R406/(1+'Benefits Calculations'!$C$10)+'Sensitivity Analysis'!R406/(1+'Benefits Calculations'!$C$10)^2+'Sensitivity Analysis'!R406/(1+'Benefits Calculations'!$C$10)^3)</f>
        <v>193735.34185798781</v>
      </c>
      <c r="U406">
        <f t="shared" ca="1" si="90"/>
        <v>310184.30203336274</v>
      </c>
      <c r="V406">
        <f ca="1">+'Sensitivity Analysis'!S406*(1+'Sensitivity Analysis'!I406)-'Sensitivity Analysis'!K406*('Sensitivity Analysis'!O406+'Sensitivity Analysis'!O406/(1+'Benefits Calculations'!$C$10))-'Sensitivity Analysis'!L406*('Sensitivity Analysis'!R406+'Sensitivity Analysis'!R406/(1+'Benefits Calculations'!$C$10)+'Sensitivity Analysis'!R406/(1+'Benefits Calculations'!$C$10)^2+'Sensitivity Analysis'!R406/(1+'Benefits Calculations'!$C$10)^3)</f>
        <v>260434.52686332478</v>
      </c>
    </row>
    <row r="407" spans="5:22" x14ac:dyDescent="0.25">
      <c r="E407">
        <f t="shared" ref="E407:E445" ca="1" si="91">+_xlfn.NORM.INV(RAND(),0.5,0.17)</f>
        <v>0.60636887202680345</v>
      </c>
      <c r="F407">
        <f t="shared" ref="F407:F445" ca="1" si="92">+_xlfn.NORM.INV(RAND(),0.56,0.13)</f>
        <v>0.36781296924997942</v>
      </c>
      <c r="G407">
        <f t="shared" ref="G407:G445" ca="1" si="93">+_xlfn.NORM.INV(RAND(),0.42,0.11)</f>
        <v>0.49125251422669647</v>
      </c>
      <c r="H407">
        <f t="shared" ca="1" si="86"/>
        <v>0.71485130866336943</v>
      </c>
      <c r="I407">
        <f t="shared" ca="1" si="87"/>
        <v>0.35230129417503331</v>
      </c>
      <c r="J407">
        <v>0.33900000000000002</v>
      </c>
      <c r="K407">
        <v>0.311</v>
      </c>
      <c r="L407">
        <f t="shared" si="88"/>
        <v>0.35000000000000003</v>
      </c>
      <c r="M407">
        <f t="shared" ca="1" si="89"/>
        <v>0.92944061127922273</v>
      </c>
      <c r="N407">
        <f t="shared" ref="N407:N445" ca="1" si="94">1-M407</f>
        <v>7.0559388720777272E-2</v>
      </c>
      <c r="O407">
        <f t="shared" ref="O407:O445" ca="1" si="95">(18663*M407)+(29499*N407)</f>
        <v>19427.581536178343</v>
      </c>
      <c r="P407">
        <f t="shared" ref="P407:P445" ca="1" si="96">+_xlfn.NORM.INV(RAND(), 0.5906, 0.1)</f>
        <v>0.5944466839878324</v>
      </c>
      <c r="Q407">
        <f t="shared" ref="Q407:Q445" ca="1" si="97">1-P407</f>
        <v>0.4055533160121676</v>
      </c>
      <c r="R407">
        <f t="shared" ref="R407:R445" ca="1" si="98">(22150*P407)+(39140*Q407)</f>
        <v>29040.350839046725</v>
      </c>
      <c r="S407">
        <f ca="1">(('Benefits Calculations'!$F$12-'Benefits Calculations'!$F$6)*'Sensitivity Analysis'!E407*'Sensitivity Analysis'!J407)+(('Benefits Calculations'!$F$18-'Benefits Calculations'!$F$6)*'Sensitivity Analysis'!K407*'Sensitivity Analysis'!F407)+(('Benefits Calculations'!$F$24-'Benefits Calculations'!$F$6)*'Sensitivity Analysis'!L407*'Sensitivity Analysis'!G407)</f>
        <v>248806.17594060849</v>
      </c>
      <c r="T407">
        <f ca="1">+'Sensitivity Analysis'!S407-'Sensitivity Analysis'!K407*('Sensitivity Analysis'!O407+'Sensitivity Analysis'!O407/(1+'Benefits Calculations'!$C$10))-'Sensitivity Analysis'!L407*('Sensitivity Analysis'!R407+'Sensitivity Analysis'!R407/(1+'Benefits Calculations'!$C$10)+'Sensitivity Analysis'!R407/(1+'Benefits Calculations'!$C$10)^2+'Sensitivity Analysis'!R407/(1+'Benefits Calculations'!$C$10)^3)</f>
        <v>198286.23322596418</v>
      </c>
      <c r="U407">
        <f t="shared" ca="1" si="90"/>
        <v>336460.91372322594</v>
      </c>
      <c r="V407">
        <f ca="1">+'Sensitivity Analysis'!S407*(1+'Sensitivity Analysis'!I407)-'Sensitivity Analysis'!K407*('Sensitivity Analysis'!O407+'Sensitivity Analysis'!O407/(1+'Benefits Calculations'!$C$10))-'Sensitivity Analysis'!L407*('Sensitivity Analysis'!R407+'Sensitivity Analysis'!R407/(1+'Benefits Calculations'!$C$10)+'Sensitivity Analysis'!R407/(1+'Benefits Calculations'!$C$10)^2+'Sensitivity Analysis'!R407/(1+'Benefits Calculations'!$C$10)^3)</f>
        <v>285940.97100858163</v>
      </c>
    </row>
    <row r="408" spans="5:22" x14ac:dyDescent="0.25">
      <c r="E408">
        <f t="shared" ca="1" si="91"/>
        <v>0.64224583719481365</v>
      </c>
      <c r="F408">
        <f t="shared" ca="1" si="92"/>
        <v>0.74609244238321892</v>
      </c>
      <c r="G408">
        <f t="shared" ca="1" si="93"/>
        <v>0.40588107682422447</v>
      </c>
      <c r="H408">
        <f t="shared" ca="1" si="86"/>
        <v>0.74630379305320027</v>
      </c>
      <c r="I408">
        <f t="shared" ca="1" si="87"/>
        <v>0.35724794217155087</v>
      </c>
      <c r="J408">
        <v>0.33900000000000002</v>
      </c>
      <c r="K408">
        <v>0.311</v>
      </c>
      <c r="L408">
        <f t="shared" si="88"/>
        <v>0.35000000000000003</v>
      </c>
      <c r="M408">
        <f t="shared" ca="1" si="89"/>
        <v>0.94636258910770565</v>
      </c>
      <c r="N408">
        <f t="shared" ca="1" si="94"/>
        <v>5.3637410892294346E-2</v>
      </c>
      <c r="O408">
        <f t="shared" ca="1" si="95"/>
        <v>19244.214984428902</v>
      </c>
      <c r="P408">
        <f t="shared" ca="1" si="96"/>
        <v>0.72268365128349088</v>
      </c>
      <c r="Q408">
        <f t="shared" ca="1" si="97"/>
        <v>0.27731634871650912</v>
      </c>
      <c r="R408">
        <f t="shared" ca="1" si="98"/>
        <v>26861.604764693489</v>
      </c>
      <c r="S408">
        <f ca="1">(('Benefits Calculations'!$F$12-'Benefits Calculations'!$F$6)*'Sensitivity Analysis'!E408*'Sensitivity Analysis'!J408)+(('Benefits Calculations'!$F$18-'Benefits Calculations'!$F$6)*'Sensitivity Analysis'!K408*'Sensitivity Analysis'!F408)+(('Benefits Calculations'!$F$24-'Benefits Calculations'!$F$6)*'Sensitivity Analysis'!L408*'Sensitivity Analysis'!G408)</f>
        <v>270248.7186772651</v>
      </c>
      <c r="T408">
        <f ca="1">+'Sensitivity Analysis'!S408-'Sensitivity Analysis'!K408*('Sensitivity Analysis'!O408+'Sensitivity Analysis'!O408/(1+'Benefits Calculations'!$C$10))-'Sensitivity Analysis'!L408*('Sensitivity Analysis'!R408+'Sensitivity Analysis'!R408/(1+'Benefits Calculations'!$C$10)+'Sensitivity Analysis'!R408/(1+'Benefits Calculations'!$C$10)^2+'Sensitivity Analysis'!R408/(1+'Benefits Calculations'!$C$10)^3)</f>
        <v>222739.88208551356</v>
      </c>
      <c r="U408">
        <f t="shared" ca="1" si="90"/>
        <v>366794.51729921642</v>
      </c>
      <c r="V408">
        <f ca="1">+'Sensitivity Analysis'!S408*(1+'Sensitivity Analysis'!I408)-'Sensitivity Analysis'!K408*('Sensitivity Analysis'!O408+'Sensitivity Analysis'!O408/(1+'Benefits Calculations'!$C$10))-'Sensitivity Analysis'!L408*('Sensitivity Analysis'!R408+'Sensitivity Analysis'!R408/(1+'Benefits Calculations'!$C$10)+'Sensitivity Analysis'!R408/(1+'Benefits Calculations'!$C$10)^2+'Sensitivity Analysis'!R408/(1+'Benefits Calculations'!$C$10)^3)</f>
        <v>319285.68070746487</v>
      </c>
    </row>
    <row r="409" spans="5:22" x14ac:dyDescent="0.25">
      <c r="E409">
        <f t="shared" ca="1" si="91"/>
        <v>0.4599644319856484</v>
      </c>
      <c r="F409">
        <f t="shared" ca="1" si="92"/>
        <v>0.67691813459384054</v>
      </c>
      <c r="G409">
        <f t="shared" ca="1" si="93"/>
        <v>0.23394631477709368</v>
      </c>
      <c r="H409">
        <f t="shared" ca="1" si="86"/>
        <v>9.5358033820468702E-2</v>
      </c>
      <c r="I409">
        <f t="shared" ca="1" si="87"/>
        <v>0.20801808173147807</v>
      </c>
      <c r="J409">
        <v>0.33900000000000002</v>
      </c>
      <c r="K409">
        <v>0.311</v>
      </c>
      <c r="L409">
        <f t="shared" si="88"/>
        <v>0.35000000000000003</v>
      </c>
      <c r="M409">
        <f t="shared" ca="1" si="89"/>
        <v>0.93912175097118933</v>
      </c>
      <c r="N409">
        <f t="shared" ca="1" si="94"/>
        <v>6.0878249028810671E-2</v>
      </c>
      <c r="O409">
        <f t="shared" ca="1" si="95"/>
        <v>19322.676706476192</v>
      </c>
      <c r="P409">
        <f t="shared" ca="1" si="96"/>
        <v>0.46478660473123118</v>
      </c>
      <c r="Q409">
        <f t="shared" ca="1" si="97"/>
        <v>0.53521339526876877</v>
      </c>
      <c r="R409">
        <f t="shared" ca="1" si="98"/>
        <v>31243.275585616379</v>
      </c>
      <c r="S409">
        <f ca="1">(('Benefits Calculations'!$F$12-'Benefits Calculations'!$F$6)*'Sensitivity Analysis'!E409*'Sensitivity Analysis'!J409)+(('Benefits Calculations'!$F$18-'Benefits Calculations'!$F$6)*'Sensitivity Analysis'!K409*'Sensitivity Analysis'!F409)+(('Benefits Calculations'!$F$24-'Benefits Calculations'!$F$6)*'Sensitivity Analysis'!L409*'Sensitivity Analysis'!G409)</f>
        <v>192872.39665388569</v>
      </c>
      <c r="T409">
        <f ca="1">+'Sensitivity Analysis'!S409-'Sensitivity Analysis'!K409*('Sensitivity Analysis'!O409+'Sensitivity Analysis'!O409/(1+'Benefits Calculations'!$C$10))-'Sensitivity Analysis'!L409*('Sensitivity Analysis'!R409+'Sensitivity Analysis'!R409/(1+'Benefits Calculations'!$C$10)+'Sensitivity Analysis'!R409/(1+'Benefits Calculations'!$C$10)^2+'Sensitivity Analysis'!R409/(1+'Benefits Calculations'!$C$10)^3)</f>
        <v>139485.44940489595</v>
      </c>
      <c r="U409">
        <f t="shared" ca="1" si="90"/>
        <v>232993.34262477973</v>
      </c>
      <c r="V409">
        <f ca="1">+'Sensitivity Analysis'!S409*(1+'Sensitivity Analysis'!I409)-'Sensitivity Analysis'!K409*('Sensitivity Analysis'!O409+'Sensitivity Analysis'!O409/(1+'Benefits Calculations'!$C$10))-'Sensitivity Analysis'!L409*('Sensitivity Analysis'!R409+'Sensitivity Analysis'!R409/(1+'Benefits Calculations'!$C$10)+'Sensitivity Analysis'!R409/(1+'Benefits Calculations'!$C$10)^2+'Sensitivity Analysis'!R409/(1+'Benefits Calculations'!$C$10)^3)</f>
        <v>179606.39537578996</v>
      </c>
    </row>
    <row r="410" spans="5:22" x14ac:dyDescent="0.25">
      <c r="E410">
        <f t="shared" ca="1" si="91"/>
        <v>0.45736798141792601</v>
      </c>
      <c r="F410">
        <f t="shared" ca="1" si="92"/>
        <v>0.55866148051512998</v>
      </c>
      <c r="G410">
        <f t="shared" ca="1" si="93"/>
        <v>0.37238774706076766</v>
      </c>
      <c r="H410">
        <f t="shared" ca="1" si="86"/>
        <v>7.1037569521160471E-2</v>
      </c>
      <c r="I410">
        <f t="shared" ca="1" si="87"/>
        <v>0.19665361356653183</v>
      </c>
      <c r="J410">
        <v>0.33900000000000002</v>
      </c>
      <c r="K410">
        <v>0.311</v>
      </c>
      <c r="L410">
        <f t="shared" si="88"/>
        <v>0.35000000000000003</v>
      </c>
      <c r="M410">
        <f t="shared" ca="1" si="89"/>
        <v>0.95995291262038818</v>
      </c>
      <c r="N410">
        <f t="shared" ca="1" si="94"/>
        <v>4.0047087379611823E-2</v>
      </c>
      <c r="O410">
        <f t="shared" ca="1" si="95"/>
        <v>19096.950238845475</v>
      </c>
      <c r="P410">
        <f t="shared" ca="1" si="96"/>
        <v>0.51847021447786201</v>
      </c>
      <c r="Q410">
        <f t="shared" ca="1" si="97"/>
        <v>0.48152978552213799</v>
      </c>
      <c r="R410">
        <f t="shared" ca="1" si="98"/>
        <v>30331.191056021125</v>
      </c>
      <c r="S410">
        <f ca="1">(('Benefits Calculations'!$F$12-'Benefits Calculations'!$F$6)*'Sensitivity Analysis'!E410*'Sensitivity Analysis'!J410)+(('Benefits Calculations'!$F$18-'Benefits Calculations'!$F$6)*'Sensitivity Analysis'!K410*'Sensitivity Analysis'!F410)+(('Benefits Calculations'!$F$24-'Benefits Calculations'!$F$6)*'Sensitivity Analysis'!L410*'Sensitivity Analysis'!G410)</f>
        <v>221204.5599332026</v>
      </c>
      <c r="T410">
        <f ca="1">+'Sensitivity Analysis'!S410-'Sensitivity Analysis'!K410*('Sensitivity Analysis'!O410+'Sensitivity Analysis'!O410/(1+'Benefits Calculations'!$C$10))-'Sensitivity Analysis'!L410*('Sensitivity Analysis'!R410+'Sensitivity Analysis'!R410/(1+'Benefits Calculations'!$C$10)+'Sensitivity Analysis'!R410/(1+'Benefits Calculations'!$C$10)^2+'Sensitivity Analysis'!R410/(1+'Benefits Calculations'!$C$10)^3)</f>
        <v>169169.2355996379</v>
      </c>
      <c r="U410">
        <f t="shared" ca="1" si="90"/>
        <v>264705.23598146136</v>
      </c>
      <c r="V410">
        <f ca="1">+'Sensitivity Analysis'!S410*(1+'Sensitivity Analysis'!I410)-'Sensitivity Analysis'!K410*('Sensitivity Analysis'!O410+'Sensitivity Analysis'!O410/(1+'Benefits Calculations'!$C$10))-'Sensitivity Analysis'!L410*('Sensitivity Analysis'!R410+'Sensitivity Analysis'!R410/(1+'Benefits Calculations'!$C$10)+'Sensitivity Analysis'!R410/(1+'Benefits Calculations'!$C$10)^2+'Sensitivity Analysis'!R410/(1+'Benefits Calculations'!$C$10)^3)</f>
        <v>212669.91164789666</v>
      </c>
    </row>
    <row r="411" spans="5:22" x14ac:dyDescent="0.25">
      <c r="E411">
        <f t="shared" ca="1" si="91"/>
        <v>0.39743662528467466</v>
      </c>
      <c r="F411">
        <f t="shared" ca="1" si="92"/>
        <v>0.50843390278924894</v>
      </c>
      <c r="G411">
        <f t="shared" ca="1" si="93"/>
        <v>0.32382779052267779</v>
      </c>
      <c r="H411">
        <f t="shared" ca="1" si="86"/>
        <v>0.33118864165239925</v>
      </c>
      <c r="I411">
        <f t="shared" ca="1" si="87"/>
        <v>0.27971476683053609</v>
      </c>
      <c r="J411">
        <v>0.33900000000000002</v>
      </c>
      <c r="K411">
        <v>0.311</v>
      </c>
      <c r="L411">
        <f t="shared" si="88"/>
        <v>0.35000000000000003</v>
      </c>
      <c r="M411">
        <f t="shared" ca="1" si="89"/>
        <v>0.93948580529425296</v>
      </c>
      <c r="N411">
        <f t="shared" ca="1" si="94"/>
        <v>6.0514194705747038E-2</v>
      </c>
      <c r="O411">
        <f t="shared" ca="1" si="95"/>
        <v>19318.731813831473</v>
      </c>
      <c r="P411">
        <f t="shared" ca="1" si="96"/>
        <v>0.53143174643362401</v>
      </c>
      <c r="Q411">
        <f t="shared" ca="1" si="97"/>
        <v>0.46856825356637599</v>
      </c>
      <c r="R411">
        <f t="shared" ca="1" si="98"/>
        <v>30110.974628092728</v>
      </c>
      <c r="S411">
        <f ca="1">(('Benefits Calculations'!$F$12-'Benefits Calculations'!$F$6)*'Sensitivity Analysis'!E411*'Sensitivity Analysis'!J411)+(('Benefits Calculations'!$F$18-'Benefits Calculations'!$F$6)*'Sensitivity Analysis'!K411*'Sensitivity Analysis'!F411)+(('Benefits Calculations'!$F$24-'Benefits Calculations'!$F$6)*'Sensitivity Analysis'!L411*'Sensitivity Analysis'!G411)</f>
        <v>194984.96300047496</v>
      </c>
      <c r="T411">
        <f ca="1">+'Sensitivity Analysis'!S411-'Sensitivity Analysis'!K411*('Sensitivity Analysis'!O411+'Sensitivity Analysis'!O411/(1+'Benefits Calculations'!$C$10))-'Sensitivity Analysis'!L411*('Sensitivity Analysis'!R411+'Sensitivity Analysis'!R411/(1+'Benefits Calculations'!$C$10)+'Sensitivity Analysis'!R411/(1+'Benefits Calculations'!$C$10)^2+'Sensitivity Analysis'!R411/(1+'Benefits Calculations'!$C$10)^3)</f>
        <v>143107.03700441241</v>
      </c>
      <c r="U411">
        <f t="shared" ca="1" si="90"/>
        <v>249525.13646161355</v>
      </c>
      <c r="V411">
        <f ca="1">+'Sensitivity Analysis'!S411*(1+'Sensitivity Analysis'!I411)-'Sensitivity Analysis'!K411*('Sensitivity Analysis'!O411+'Sensitivity Analysis'!O411/(1+'Benefits Calculations'!$C$10))-'Sensitivity Analysis'!L411*('Sensitivity Analysis'!R411+'Sensitivity Analysis'!R411/(1+'Benefits Calculations'!$C$10)+'Sensitivity Analysis'!R411/(1+'Benefits Calculations'!$C$10)^2+'Sensitivity Analysis'!R411/(1+'Benefits Calculations'!$C$10)^3)</f>
        <v>197647.210465551</v>
      </c>
    </row>
    <row r="412" spans="5:22" x14ac:dyDescent="0.25">
      <c r="E412">
        <f t="shared" ca="1" si="91"/>
        <v>0.62775895634503842</v>
      </c>
      <c r="F412">
        <f t="shared" ca="1" si="92"/>
        <v>0.5011670215165559</v>
      </c>
      <c r="G412">
        <f t="shared" ca="1" si="93"/>
        <v>0.39456578832217554</v>
      </c>
      <c r="H412">
        <f t="shared" ca="1" si="86"/>
        <v>0.50652644209806796</v>
      </c>
      <c r="I412">
        <f t="shared" ca="1" si="87"/>
        <v>0.31633530411985622</v>
      </c>
      <c r="J412">
        <v>0.33900000000000002</v>
      </c>
      <c r="K412">
        <v>0.311</v>
      </c>
      <c r="L412">
        <f t="shared" si="88"/>
        <v>0.35000000000000003</v>
      </c>
      <c r="M412">
        <f t="shared" ca="1" si="89"/>
        <v>0.93002646926268073</v>
      </c>
      <c r="N412">
        <f t="shared" ca="1" si="94"/>
        <v>6.9973530737319267E-2</v>
      </c>
      <c r="O412">
        <f t="shared" ca="1" si="95"/>
        <v>19421.23317906959</v>
      </c>
      <c r="P412">
        <f t="shared" ca="1" si="96"/>
        <v>0.56462260321255908</v>
      </c>
      <c r="Q412">
        <f t="shared" ca="1" si="97"/>
        <v>0.43537739678744092</v>
      </c>
      <c r="R412">
        <f t="shared" ca="1" si="98"/>
        <v>29547.061971418621</v>
      </c>
      <c r="S412">
        <f ca="1">(('Benefits Calculations'!$F$12-'Benefits Calculations'!$F$6)*'Sensitivity Analysis'!E412*'Sensitivity Analysis'!J412)+(('Benefits Calculations'!$F$18-'Benefits Calculations'!$F$6)*'Sensitivity Analysis'!K412*'Sensitivity Analysis'!F412)+(('Benefits Calculations'!$F$24-'Benefits Calculations'!$F$6)*'Sensitivity Analysis'!L412*'Sensitivity Analysis'!G412)</f>
        <v>236749.98410184786</v>
      </c>
      <c r="T412">
        <f ca="1">+'Sensitivity Analysis'!S412-'Sensitivity Analysis'!K412*('Sensitivity Analysis'!O412+'Sensitivity Analysis'!O412/(1+'Benefits Calculations'!$C$10))-'Sensitivity Analysis'!L412*('Sensitivity Analysis'!R412+'Sensitivity Analysis'!R412/(1+'Benefits Calculations'!$C$10)+'Sensitivity Analysis'!R412/(1+'Benefits Calculations'!$C$10)^2+'Sensitivity Analysis'!R412/(1+'Benefits Calculations'!$C$10)^3)</f>
        <v>185559.7071774232</v>
      </c>
      <c r="U412">
        <f t="shared" ca="1" si="90"/>
        <v>311642.36232307705</v>
      </c>
      <c r="V412">
        <f ca="1">+'Sensitivity Analysis'!S412*(1+'Sensitivity Analysis'!I412)-'Sensitivity Analysis'!K412*('Sensitivity Analysis'!O412+'Sensitivity Analysis'!O412/(1+'Benefits Calculations'!$C$10))-'Sensitivity Analysis'!L412*('Sensitivity Analysis'!R412+'Sensitivity Analysis'!R412/(1+'Benefits Calculations'!$C$10)+'Sensitivity Analysis'!R412/(1+'Benefits Calculations'!$C$10)^2+'Sensitivity Analysis'!R412/(1+'Benefits Calculations'!$C$10)^3)</f>
        <v>260452.08539865239</v>
      </c>
    </row>
    <row r="413" spans="5:22" x14ac:dyDescent="0.25">
      <c r="E413">
        <f t="shared" ca="1" si="91"/>
        <v>0.46465189273791974</v>
      </c>
      <c r="F413">
        <f t="shared" ca="1" si="92"/>
        <v>0.61405718415957045</v>
      </c>
      <c r="G413">
        <f t="shared" ca="1" si="93"/>
        <v>0.37937841506277808</v>
      </c>
      <c r="H413">
        <f t="shared" ca="1" si="86"/>
        <v>0.71384987055156446</v>
      </c>
      <c r="I413">
        <f t="shared" ca="1" si="87"/>
        <v>0.3521420247204694</v>
      </c>
      <c r="J413">
        <v>0.33900000000000002</v>
      </c>
      <c r="K413">
        <v>0.311</v>
      </c>
      <c r="L413">
        <f t="shared" si="88"/>
        <v>0.35000000000000003</v>
      </c>
      <c r="M413">
        <f t="shared" ca="1" si="89"/>
        <v>0.93365380092287431</v>
      </c>
      <c r="N413">
        <f t="shared" ca="1" si="94"/>
        <v>6.6346199077125689E-2</v>
      </c>
      <c r="O413">
        <f t="shared" ca="1" si="95"/>
        <v>19381.927413199737</v>
      </c>
      <c r="P413">
        <f t="shared" ca="1" si="96"/>
        <v>0.66837820265526049</v>
      </c>
      <c r="Q413">
        <f t="shared" ca="1" si="97"/>
        <v>0.33162179734473951</v>
      </c>
      <c r="R413">
        <f t="shared" ca="1" si="98"/>
        <v>27784.254336887127</v>
      </c>
      <c r="S413">
        <f ca="1">(('Benefits Calculations'!$F$12-'Benefits Calculations'!$F$6)*'Sensitivity Analysis'!E413*'Sensitivity Analysis'!J413)+(('Benefits Calculations'!$F$18-'Benefits Calculations'!$F$6)*'Sensitivity Analysis'!K413*'Sensitivity Analysis'!F413)+(('Benefits Calculations'!$F$24-'Benefits Calculations'!$F$6)*'Sensitivity Analysis'!L413*'Sensitivity Analysis'!G413)</f>
        <v>230503.58512547403</v>
      </c>
      <c r="T413">
        <f ca="1">+'Sensitivity Analysis'!S413-'Sensitivity Analysis'!K413*('Sensitivity Analysis'!O413+'Sensitivity Analysis'!O413/(1+'Benefits Calculations'!$C$10))-'Sensitivity Analysis'!L413*('Sensitivity Analysis'!R413+'Sensitivity Analysis'!R413/(1+'Benefits Calculations'!$C$10)+'Sensitivity Analysis'!R413/(1+'Benefits Calculations'!$C$10)^2+'Sensitivity Analysis'!R413/(1+'Benefits Calculations'!$C$10)^3)</f>
        <v>181682.88715507369</v>
      </c>
      <c r="U413">
        <f t="shared" ca="1" si="90"/>
        <v>311673.58429688553</v>
      </c>
      <c r="V413">
        <f ca="1">+'Sensitivity Analysis'!S413*(1+'Sensitivity Analysis'!I413)-'Sensitivity Analysis'!K413*('Sensitivity Analysis'!O413+'Sensitivity Analysis'!O413/(1+'Benefits Calculations'!$C$10))-'Sensitivity Analysis'!L413*('Sensitivity Analysis'!R413+'Sensitivity Analysis'!R413/(1+'Benefits Calculations'!$C$10)+'Sensitivity Analysis'!R413/(1+'Benefits Calculations'!$C$10)^2+'Sensitivity Analysis'!R413/(1+'Benefits Calculations'!$C$10)^3)</f>
        <v>262852.8863264852</v>
      </c>
    </row>
    <row r="414" spans="5:22" x14ac:dyDescent="0.25">
      <c r="E414">
        <f t="shared" ca="1" si="91"/>
        <v>0.45638620009508557</v>
      </c>
      <c r="F414">
        <f t="shared" ca="1" si="92"/>
        <v>0.55962761091178681</v>
      </c>
      <c r="G414">
        <f t="shared" ca="1" si="93"/>
        <v>0.49502088961264212</v>
      </c>
      <c r="H414">
        <f t="shared" ca="1" si="86"/>
        <v>0.22421829581416541</v>
      </c>
      <c r="I414">
        <f t="shared" ca="1" si="87"/>
        <v>0.25230034300805637</v>
      </c>
      <c r="J414">
        <v>0.33900000000000002</v>
      </c>
      <c r="K414">
        <v>0.311</v>
      </c>
      <c r="L414">
        <f t="shared" si="88"/>
        <v>0.35000000000000003</v>
      </c>
      <c r="M414">
        <f t="shared" ca="1" si="89"/>
        <v>0.9404282526964689</v>
      </c>
      <c r="N414">
        <f t="shared" ca="1" si="94"/>
        <v>5.9571747303531097E-2</v>
      </c>
      <c r="O414">
        <f t="shared" ca="1" si="95"/>
        <v>19308.519453781064</v>
      </c>
      <c r="P414">
        <f t="shared" ca="1" si="96"/>
        <v>0.70903503524305678</v>
      </c>
      <c r="Q414">
        <f t="shared" ca="1" si="97"/>
        <v>0.29096496475694322</v>
      </c>
      <c r="R414">
        <f t="shared" ca="1" si="98"/>
        <v>27093.494751220467</v>
      </c>
      <c r="S414">
        <f ca="1">(('Benefits Calculations'!$F$12-'Benefits Calculations'!$F$6)*'Sensitivity Analysis'!E414*'Sensitivity Analysis'!J414)+(('Benefits Calculations'!$F$18-'Benefits Calculations'!$F$6)*'Sensitivity Analysis'!K414*'Sensitivity Analysis'!F414)+(('Benefits Calculations'!$F$24-'Benefits Calculations'!$F$6)*'Sensitivity Analysis'!L414*'Sensitivity Analysis'!G414)</f>
        <v>258815.35361483417</v>
      </c>
      <c r="T414">
        <f ca="1">+'Sensitivity Analysis'!S414-'Sensitivity Analysis'!K414*('Sensitivity Analysis'!O414+'Sensitivity Analysis'!O414/(1+'Benefits Calculations'!$C$10))-'Sensitivity Analysis'!L414*('Sensitivity Analysis'!R414+'Sensitivity Analysis'!R414/(1+'Benefits Calculations'!$C$10)+'Sensitivity Analysis'!R414/(1+'Benefits Calculations'!$C$10)^2+'Sensitivity Analysis'!R414/(1+'Benefits Calculations'!$C$10)^3)</f>
        <v>210958.64938544782</v>
      </c>
      <c r="U414">
        <f t="shared" ca="1" si="90"/>
        <v>324114.55610760825</v>
      </c>
      <c r="V414">
        <f ca="1">+'Sensitivity Analysis'!S414*(1+'Sensitivity Analysis'!I414)-'Sensitivity Analysis'!K414*('Sensitivity Analysis'!O414+'Sensitivity Analysis'!O414/(1+'Benefits Calculations'!$C$10))-'Sensitivity Analysis'!L414*('Sensitivity Analysis'!R414+'Sensitivity Analysis'!R414/(1+'Benefits Calculations'!$C$10)+'Sensitivity Analysis'!R414/(1+'Benefits Calculations'!$C$10)^2+'Sensitivity Analysis'!R414/(1+'Benefits Calculations'!$C$10)^3)</f>
        <v>276257.85187822185</v>
      </c>
    </row>
    <row r="415" spans="5:22" x14ac:dyDescent="0.25">
      <c r="E415">
        <f t="shared" ca="1" si="91"/>
        <v>0.63921975623620741</v>
      </c>
      <c r="F415">
        <f t="shared" ca="1" si="92"/>
        <v>0.52862132352381441</v>
      </c>
      <c r="G415">
        <f t="shared" ca="1" si="93"/>
        <v>0.39062173139437212</v>
      </c>
      <c r="H415">
        <f t="shared" ca="1" si="86"/>
        <v>0.35575219994875951</v>
      </c>
      <c r="I415">
        <f t="shared" ca="1" si="87"/>
        <v>0.28534958762434215</v>
      </c>
      <c r="J415">
        <v>0.33900000000000002</v>
      </c>
      <c r="K415">
        <v>0.311</v>
      </c>
      <c r="L415">
        <f t="shared" si="88"/>
        <v>0.35000000000000003</v>
      </c>
      <c r="M415">
        <f t="shared" ca="1" si="89"/>
        <v>0.93138792194682696</v>
      </c>
      <c r="N415">
        <f t="shared" ca="1" si="94"/>
        <v>6.8612078053173042E-2</v>
      </c>
      <c r="O415">
        <f t="shared" ca="1" si="95"/>
        <v>19406.480477784182</v>
      </c>
      <c r="P415">
        <f t="shared" ca="1" si="96"/>
        <v>0.56680789960558364</v>
      </c>
      <c r="Q415">
        <f t="shared" ca="1" si="97"/>
        <v>0.43319210039441636</v>
      </c>
      <c r="R415">
        <f t="shared" ca="1" si="98"/>
        <v>29509.933785701134</v>
      </c>
      <c r="S415">
        <f ca="1">(('Benefits Calculations'!$F$12-'Benefits Calculations'!$F$6)*'Sensitivity Analysis'!E415*'Sensitivity Analysis'!J415)+(('Benefits Calculations'!$F$18-'Benefits Calculations'!$F$6)*'Sensitivity Analysis'!K415*'Sensitivity Analysis'!F415)+(('Benefits Calculations'!$F$24-'Benefits Calculations'!$F$6)*'Sensitivity Analysis'!L415*'Sensitivity Analysis'!G415)</f>
        <v>239801.50832387473</v>
      </c>
      <c r="T415">
        <f ca="1">+'Sensitivity Analysis'!S415-'Sensitivity Analysis'!K415*('Sensitivity Analysis'!O415+'Sensitivity Analysis'!O415/(1+'Benefits Calculations'!$C$10))-'Sensitivity Analysis'!L415*('Sensitivity Analysis'!R415+'Sensitivity Analysis'!R415/(1+'Benefits Calculations'!$C$10)+'Sensitivity Analysis'!R415/(1+'Benefits Calculations'!$C$10)^2+'Sensitivity Analysis'!R415/(1+'Benefits Calculations'!$C$10)^3)</f>
        <v>188669.65418619453</v>
      </c>
      <c r="U415">
        <f t="shared" ca="1" si="90"/>
        <v>308228.76983578765</v>
      </c>
      <c r="V415">
        <f ca="1">+'Sensitivity Analysis'!S415*(1+'Sensitivity Analysis'!I415)-'Sensitivity Analysis'!K415*('Sensitivity Analysis'!O415+'Sensitivity Analysis'!O415/(1+'Benefits Calculations'!$C$10))-'Sensitivity Analysis'!L415*('Sensitivity Analysis'!R415+'Sensitivity Analysis'!R415/(1+'Benefits Calculations'!$C$10)+'Sensitivity Analysis'!R415/(1+'Benefits Calculations'!$C$10)^2+'Sensitivity Analysis'!R415/(1+'Benefits Calculations'!$C$10)^3)</f>
        <v>257096.91569810745</v>
      </c>
    </row>
    <row r="416" spans="5:22" x14ac:dyDescent="0.25">
      <c r="E416">
        <f t="shared" ca="1" si="91"/>
        <v>0.32996316996824693</v>
      </c>
      <c r="F416">
        <f t="shared" ca="1" si="92"/>
        <v>0.3963236824512425</v>
      </c>
      <c r="G416">
        <f t="shared" ca="1" si="93"/>
        <v>0.64360862247242889</v>
      </c>
      <c r="H416">
        <f t="shared" ca="1" si="86"/>
        <v>0.77982957452871826</v>
      </c>
      <c r="I416">
        <f t="shared" ca="1" si="87"/>
        <v>0.36240720818682637</v>
      </c>
      <c r="J416">
        <v>0.33900000000000002</v>
      </c>
      <c r="K416">
        <v>0.311</v>
      </c>
      <c r="L416">
        <f t="shared" si="88"/>
        <v>0.35000000000000003</v>
      </c>
      <c r="M416">
        <f t="shared" ca="1" si="89"/>
        <v>0.95700262539218739</v>
      </c>
      <c r="N416">
        <f t="shared" ca="1" si="94"/>
        <v>4.2997374607812611E-2</v>
      </c>
      <c r="O416">
        <f t="shared" ca="1" si="95"/>
        <v>19128.919551250256</v>
      </c>
      <c r="P416">
        <f t="shared" ca="1" si="96"/>
        <v>0.60320393555308238</v>
      </c>
      <c r="Q416">
        <f t="shared" ca="1" si="97"/>
        <v>0.39679606444691762</v>
      </c>
      <c r="R416">
        <f t="shared" ca="1" si="98"/>
        <v>28891.565134953133</v>
      </c>
      <c r="S416">
        <f ca="1">(('Benefits Calculations'!$F$12-'Benefits Calculations'!$F$6)*'Sensitivity Analysis'!E416*'Sensitivity Analysis'!J416)+(('Benefits Calculations'!$F$18-'Benefits Calculations'!$F$6)*'Sensitivity Analysis'!K416*'Sensitivity Analysis'!F416)+(('Benefits Calculations'!$F$24-'Benefits Calculations'!$F$6)*'Sensitivity Analysis'!L416*'Sensitivity Analysis'!G416)</f>
        <v>273720.59184494329</v>
      </c>
      <c r="T416">
        <f ca="1">+'Sensitivity Analysis'!S416-'Sensitivity Analysis'!K416*('Sensitivity Analysis'!O416+'Sensitivity Analysis'!O416/(1+'Benefits Calculations'!$C$10))-'Sensitivity Analysis'!L416*('Sensitivity Analysis'!R416+'Sensitivity Analysis'!R416/(1+'Benefits Calculations'!$C$10)+'Sensitivity Analysis'!R416/(1+'Benefits Calculations'!$C$10)^2+'Sensitivity Analysis'!R416/(1+'Benefits Calculations'!$C$10)^3)</f>
        <v>223581.2461164619</v>
      </c>
      <c r="U416">
        <f t="shared" ca="1" si="90"/>
        <v>372918.90735871496</v>
      </c>
      <c r="V416">
        <f ca="1">+'Sensitivity Analysis'!S416*(1+'Sensitivity Analysis'!I416)-'Sensitivity Analysis'!K416*('Sensitivity Analysis'!O416+'Sensitivity Analysis'!O416/(1+'Benefits Calculations'!$C$10))-'Sensitivity Analysis'!L416*('Sensitivity Analysis'!R416+'Sensitivity Analysis'!R416/(1+'Benefits Calculations'!$C$10)+'Sensitivity Analysis'!R416/(1+'Benefits Calculations'!$C$10)^2+'Sensitivity Analysis'!R416/(1+'Benefits Calculations'!$C$10)^3)</f>
        <v>322779.5616302336</v>
      </c>
    </row>
    <row r="417" spans="5:22" x14ac:dyDescent="0.25">
      <c r="E417">
        <f t="shared" ca="1" si="91"/>
        <v>0.66754961831948101</v>
      </c>
      <c r="F417">
        <f t="shared" ca="1" si="92"/>
        <v>0.40799684175021478</v>
      </c>
      <c r="G417">
        <f t="shared" ca="1" si="93"/>
        <v>0.32216408290334153</v>
      </c>
      <c r="H417">
        <f t="shared" ca="1" si="86"/>
        <v>0.59602633045398445</v>
      </c>
      <c r="I417">
        <f t="shared" ca="1" si="87"/>
        <v>0.33255192852286802</v>
      </c>
      <c r="J417">
        <v>0.33900000000000002</v>
      </c>
      <c r="K417">
        <v>0.311</v>
      </c>
      <c r="L417">
        <f t="shared" si="88"/>
        <v>0.35000000000000003</v>
      </c>
      <c r="M417">
        <f t="shared" ca="1" si="89"/>
        <v>0.94662314837689476</v>
      </c>
      <c r="N417">
        <f t="shared" ca="1" si="94"/>
        <v>5.3376851623105237E-2</v>
      </c>
      <c r="O417">
        <f t="shared" ca="1" si="95"/>
        <v>19241.391564187968</v>
      </c>
      <c r="P417">
        <f t="shared" ca="1" si="96"/>
        <v>0.54222251110995023</v>
      </c>
      <c r="Q417">
        <f t="shared" ca="1" si="97"/>
        <v>0.45777748889004977</v>
      </c>
      <c r="R417">
        <f t="shared" ca="1" si="98"/>
        <v>29927.639536241943</v>
      </c>
      <c r="S417">
        <f ca="1">(('Benefits Calculations'!$F$12-'Benefits Calculations'!$F$6)*'Sensitivity Analysis'!E417*'Sensitivity Analysis'!J417)+(('Benefits Calculations'!$F$18-'Benefits Calculations'!$F$6)*'Sensitivity Analysis'!K417*'Sensitivity Analysis'!F417)+(('Benefits Calculations'!$F$24-'Benefits Calculations'!$F$6)*'Sensitivity Analysis'!L417*'Sensitivity Analysis'!G417)</f>
        <v>207253.14557051752</v>
      </c>
      <c r="T417">
        <f ca="1">+'Sensitivity Analysis'!S417-'Sensitivity Analysis'!K417*('Sensitivity Analysis'!O417+'Sensitivity Analysis'!O417/(1+'Benefits Calculations'!$C$10))-'Sensitivity Analysis'!L417*('Sensitivity Analysis'!R417+'Sensitivity Analysis'!R417/(1+'Benefits Calculations'!$C$10)+'Sensitivity Analysis'!R417/(1+'Benefits Calculations'!$C$10)^2+'Sensitivity Analysis'!R417/(1+'Benefits Calculations'!$C$10)^3)</f>
        <v>155666.45254220429</v>
      </c>
      <c r="U417">
        <f t="shared" ca="1" si="90"/>
        <v>276175.57882242382</v>
      </c>
      <c r="V417">
        <f ca="1">+'Sensitivity Analysis'!S417*(1+'Sensitivity Analysis'!I417)-'Sensitivity Analysis'!K417*('Sensitivity Analysis'!O417+'Sensitivity Analysis'!O417/(1+'Benefits Calculations'!$C$10))-'Sensitivity Analysis'!L417*('Sensitivity Analysis'!R417+'Sensitivity Analysis'!R417/(1+'Benefits Calculations'!$C$10)+'Sensitivity Analysis'!R417/(1+'Benefits Calculations'!$C$10)^2+'Sensitivity Analysis'!R417/(1+'Benefits Calculations'!$C$10)^3)</f>
        <v>224588.8857941106</v>
      </c>
    </row>
    <row r="418" spans="5:22" x14ac:dyDescent="0.25">
      <c r="E418">
        <f t="shared" ca="1" si="91"/>
        <v>0.4454611644680625</v>
      </c>
      <c r="F418">
        <f t="shared" ca="1" si="92"/>
        <v>0.57211368950995323</v>
      </c>
      <c r="G418">
        <f t="shared" ca="1" si="93"/>
        <v>0.25446982794222589</v>
      </c>
      <c r="H418">
        <f t="shared" ca="1" si="86"/>
        <v>0.96624304491653146</v>
      </c>
      <c r="I418">
        <f t="shared" ca="1" si="87"/>
        <v>0.39768598898715962</v>
      </c>
      <c r="J418">
        <v>0.33900000000000002</v>
      </c>
      <c r="K418">
        <v>0.311</v>
      </c>
      <c r="L418">
        <f t="shared" si="88"/>
        <v>0.35000000000000003</v>
      </c>
      <c r="M418">
        <f t="shared" ca="1" si="89"/>
        <v>0.92343016932568134</v>
      </c>
      <c r="N418">
        <f t="shared" ca="1" si="94"/>
        <v>7.6569830674318662E-2</v>
      </c>
      <c r="O418">
        <f t="shared" ca="1" si="95"/>
        <v>19492.710685186918</v>
      </c>
      <c r="P418">
        <f t="shared" ca="1" si="96"/>
        <v>0.44722712999617276</v>
      </c>
      <c r="Q418">
        <f t="shared" ca="1" si="97"/>
        <v>0.55277287000382724</v>
      </c>
      <c r="R418">
        <f t="shared" ca="1" si="98"/>
        <v>31541.611061365023</v>
      </c>
      <c r="S418">
        <f ca="1">(('Benefits Calculations'!$F$12-'Benefits Calculations'!$F$6)*'Sensitivity Analysis'!E418*'Sensitivity Analysis'!J418)+(('Benefits Calculations'!$F$18-'Benefits Calculations'!$F$6)*'Sensitivity Analysis'!K418*'Sensitivity Analysis'!F418)+(('Benefits Calculations'!$F$24-'Benefits Calculations'!$F$6)*'Sensitivity Analysis'!L418*'Sensitivity Analysis'!G418)</f>
        <v>185557.75045666232</v>
      </c>
      <c r="T418">
        <f ca="1">+'Sensitivity Analysis'!S418-'Sensitivity Analysis'!K418*('Sensitivity Analysis'!O418+'Sensitivity Analysis'!O418/(1+'Benefits Calculations'!$C$10))-'Sensitivity Analysis'!L418*('Sensitivity Analysis'!R418+'Sensitivity Analysis'!R418/(1+'Benefits Calculations'!$C$10)+'Sensitivity Analysis'!R418/(1+'Benefits Calculations'!$C$10)^2+'Sensitivity Analysis'!R418/(1+'Benefits Calculations'!$C$10)^3)</f>
        <v>131669.87319259802</v>
      </c>
      <c r="U418">
        <f t="shared" ca="1" si="90"/>
        <v>259351.46796125264</v>
      </c>
      <c r="V418">
        <f ca="1">+'Sensitivity Analysis'!S418*(1+'Sensitivity Analysis'!I418)-'Sensitivity Analysis'!K418*('Sensitivity Analysis'!O418+'Sensitivity Analysis'!O418/(1+'Benefits Calculations'!$C$10))-'Sensitivity Analysis'!L418*('Sensitivity Analysis'!R418+'Sensitivity Analysis'!R418/(1+'Benefits Calculations'!$C$10)+'Sensitivity Analysis'!R418/(1+'Benefits Calculations'!$C$10)^2+'Sensitivity Analysis'!R418/(1+'Benefits Calculations'!$C$10)^3)</f>
        <v>205463.59069718834</v>
      </c>
    </row>
    <row r="419" spans="5:22" x14ac:dyDescent="0.25">
      <c r="E419">
        <f t="shared" ca="1" si="91"/>
        <v>0.49643180376107315</v>
      </c>
      <c r="F419">
        <f t="shared" ca="1" si="92"/>
        <v>0.35083476778844436</v>
      </c>
      <c r="G419">
        <f t="shared" ca="1" si="93"/>
        <v>0.29952477366526775</v>
      </c>
      <c r="H419">
        <f t="shared" ca="1" si="86"/>
        <v>0.27466150138216094</v>
      </c>
      <c r="I419">
        <f t="shared" ca="1" si="87"/>
        <v>0.26589414470585948</v>
      </c>
      <c r="J419">
        <v>0.33900000000000002</v>
      </c>
      <c r="K419">
        <v>0.311</v>
      </c>
      <c r="L419">
        <f t="shared" si="88"/>
        <v>0.35000000000000003</v>
      </c>
      <c r="M419">
        <f t="shared" ca="1" si="89"/>
        <v>0.92707743936126097</v>
      </c>
      <c r="N419">
        <f t="shared" ca="1" si="94"/>
        <v>7.2922560638739031E-2</v>
      </c>
      <c r="O419">
        <f t="shared" ca="1" si="95"/>
        <v>19453.188867081375</v>
      </c>
      <c r="P419">
        <f t="shared" ca="1" si="96"/>
        <v>0.62623985880365607</v>
      </c>
      <c r="Q419">
        <f t="shared" ca="1" si="97"/>
        <v>0.37376014119634393</v>
      </c>
      <c r="R419">
        <f t="shared" ca="1" si="98"/>
        <v>28500.184798925882</v>
      </c>
      <c r="S419">
        <f ca="1">(('Benefits Calculations'!$F$12-'Benefits Calculations'!$F$6)*'Sensitivity Analysis'!E419*'Sensitivity Analysis'!J419)+(('Benefits Calculations'!$F$18-'Benefits Calculations'!$F$6)*'Sensitivity Analysis'!K419*'Sensitivity Analysis'!F419)+(('Benefits Calculations'!$F$24-'Benefits Calculations'!$F$6)*'Sensitivity Analysis'!L419*'Sensitivity Analysis'!G419)</f>
        <v>178058.5355483084</v>
      </c>
      <c r="T419">
        <f ca="1">+'Sensitivity Analysis'!S419-'Sensitivity Analysis'!K419*('Sensitivity Analysis'!O419+'Sensitivity Analysis'!O419/(1+'Benefits Calculations'!$C$10))-'Sensitivity Analysis'!L419*('Sensitivity Analysis'!R419+'Sensitivity Analysis'!R419/(1+'Benefits Calculations'!$C$10)+'Sensitivity Analysis'!R419/(1+'Benefits Calculations'!$C$10)^2+'Sensitivity Analysis'!R419/(1+'Benefits Calculations'!$C$10)^3)</f>
        <v>128241.66470167607</v>
      </c>
      <c r="U419">
        <f t="shared" ca="1" si="90"/>
        <v>225403.25756550377</v>
      </c>
      <c r="V419">
        <f ca="1">+'Sensitivity Analysis'!S419*(1+'Sensitivity Analysis'!I419)-'Sensitivity Analysis'!K419*('Sensitivity Analysis'!O419+'Sensitivity Analysis'!O419/(1+'Benefits Calculations'!$C$10))-'Sensitivity Analysis'!L419*('Sensitivity Analysis'!R419+'Sensitivity Analysis'!R419/(1+'Benefits Calculations'!$C$10)+'Sensitivity Analysis'!R419/(1+'Benefits Calculations'!$C$10)^2+'Sensitivity Analysis'!R419/(1+'Benefits Calculations'!$C$10)^3)</f>
        <v>175586.38671887142</v>
      </c>
    </row>
    <row r="420" spans="5:22" x14ac:dyDescent="0.25">
      <c r="E420">
        <f t="shared" ca="1" si="91"/>
        <v>0.65351164062806311</v>
      </c>
      <c r="F420">
        <f t="shared" ca="1" si="92"/>
        <v>0.73577150338109165</v>
      </c>
      <c r="G420">
        <f t="shared" ca="1" si="93"/>
        <v>0.52749969492693394</v>
      </c>
      <c r="H420">
        <f t="shared" ca="1" si="86"/>
        <v>0.42268683462876278</v>
      </c>
      <c r="I420">
        <f t="shared" ca="1" si="87"/>
        <v>0.29978469890924042</v>
      </c>
      <c r="J420">
        <v>0.33900000000000002</v>
      </c>
      <c r="K420">
        <v>0.311</v>
      </c>
      <c r="L420">
        <f t="shared" si="88"/>
        <v>0.35000000000000003</v>
      </c>
      <c r="M420">
        <f t="shared" ca="1" si="89"/>
        <v>0.9341085964676159</v>
      </c>
      <c r="N420">
        <f t="shared" ca="1" si="94"/>
        <v>6.5891403532384096E-2</v>
      </c>
      <c r="O420">
        <f t="shared" ca="1" si="95"/>
        <v>19376.999248676915</v>
      </c>
      <c r="P420">
        <f t="shared" ca="1" si="96"/>
        <v>0.4747560735864077</v>
      </c>
      <c r="Q420">
        <f t="shared" ca="1" si="97"/>
        <v>0.5252439264135923</v>
      </c>
      <c r="R420">
        <f t="shared" ca="1" si="98"/>
        <v>31073.894309766933</v>
      </c>
      <c r="S420">
        <f ca="1">(('Benefits Calculations'!$F$12-'Benefits Calculations'!$F$6)*'Sensitivity Analysis'!E420*'Sensitivity Analysis'!J420)+(('Benefits Calculations'!$F$18-'Benefits Calculations'!$F$6)*'Sensitivity Analysis'!K420*'Sensitivity Analysis'!F420)+(('Benefits Calculations'!$F$24-'Benefits Calculations'!$F$6)*'Sensitivity Analysis'!L420*'Sensitivity Analysis'!G420)</f>
        <v>307338.61059798626</v>
      </c>
      <c r="T420">
        <f ca="1">+'Sensitivity Analysis'!S420-'Sensitivity Analysis'!K420*('Sensitivity Analysis'!O420+'Sensitivity Analysis'!O420/(1+'Benefits Calculations'!$C$10))-'Sensitivity Analysis'!L420*('Sensitivity Analysis'!R420+'Sensitivity Analysis'!R420/(1+'Benefits Calculations'!$C$10)+'Sensitivity Analysis'!R420/(1+'Benefits Calculations'!$C$10)^2+'Sensitivity Analysis'!R420/(1+'Benefits Calculations'!$C$10)^3)</f>
        <v>254143.8201756881</v>
      </c>
      <c r="U420">
        <f t="shared" ca="1" si="90"/>
        <v>399474.02343928791</v>
      </c>
      <c r="V420">
        <f ca="1">+'Sensitivity Analysis'!S420*(1+'Sensitivity Analysis'!I420)-'Sensitivity Analysis'!K420*('Sensitivity Analysis'!O420+'Sensitivity Analysis'!O420/(1+'Benefits Calculations'!$C$10))-'Sensitivity Analysis'!L420*('Sensitivity Analysis'!R420+'Sensitivity Analysis'!R420/(1+'Benefits Calculations'!$C$10)+'Sensitivity Analysis'!R420/(1+'Benefits Calculations'!$C$10)^2+'Sensitivity Analysis'!R420/(1+'Benefits Calculations'!$C$10)^3)</f>
        <v>346279.23301698972</v>
      </c>
    </row>
    <row r="421" spans="5:22" x14ac:dyDescent="0.25">
      <c r="E421">
        <f t="shared" ca="1" si="91"/>
        <v>0.69088800298653008</v>
      </c>
      <c r="F421">
        <f t="shared" ca="1" si="92"/>
        <v>0.73860496711179202</v>
      </c>
      <c r="G421">
        <f t="shared" ca="1" si="93"/>
        <v>0.4890336909355677</v>
      </c>
      <c r="H421">
        <f t="shared" ca="1" si="86"/>
        <v>0.19754606986199919</v>
      </c>
      <c r="I421">
        <f t="shared" ca="1" si="87"/>
        <v>0.24448908820170984</v>
      </c>
      <c r="J421">
        <v>0.33900000000000002</v>
      </c>
      <c r="K421">
        <v>0.311</v>
      </c>
      <c r="L421">
        <f t="shared" si="88"/>
        <v>0.35000000000000003</v>
      </c>
      <c r="M421">
        <f t="shared" ca="1" si="89"/>
        <v>0.94904384691366095</v>
      </c>
      <c r="N421">
        <f t="shared" ca="1" si="94"/>
        <v>5.0956153086339051E-2</v>
      </c>
      <c r="O421">
        <f t="shared" ca="1" si="95"/>
        <v>19215.160874843568</v>
      </c>
      <c r="P421">
        <f t="shared" ca="1" si="96"/>
        <v>0.79401412367182511</v>
      </c>
      <c r="Q421">
        <f t="shared" ca="1" si="97"/>
        <v>0.20598587632817489</v>
      </c>
      <c r="R421">
        <f t="shared" ca="1" si="98"/>
        <v>25649.700038815692</v>
      </c>
      <c r="S421">
        <f ca="1">(('Benefits Calculations'!$F$12-'Benefits Calculations'!$F$6)*'Sensitivity Analysis'!E421*'Sensitivity Analysis'!J421)+(('Benefits Calculations'!$F$18-'Benefits Calculations'!$F$6)*'Sensitivity Analysis'!K421*'Sensitivity Analysis'!F421)+(('Benefits Calculations'!$F$24-'Benefits Calculations'!$F$6)*'Sensitivity Analysis'!L421*'Sensitivity Analysis'!G421)</f>
        <v>299278.50078898971</v>
      </c>
      <c r="T421">
        <f ca="1">+'Sensitivity Analysis'!S421-'Sensitivity Analysis'!K421*('Sensitivity Analysis'!O421+'Sensitivity Analysis'!O421/(1+'Benefits Calculations'!$C$10))-'Sensitivity Analysis'!L421*('Sensitivity Analysis'!R421+'Sensitivity Analysis'!R421/(1+'Benefits Calculations'!$C$10)+'Sensitivity Analysis'!R421/(1+'Benefits Calculations'!$C$10)^2+'Sensitivity Analysis'!R421/(1+'Benefits Calculations'!$C$10)^3)</f>
        <v>253399.9579321309</v>
      </c>
      <c r="U421">
        <f t="shared" ca="1" si="90"/>
        <v>372448.82856526453</v>
      </c>
      <c r="V421">
        <f ca="1">+'Sensitivity Analysis'!S421*(1+'Sensitivity Analysis'!I421)-'Sensitivity Analysis'!K421*('Sensitivity Analysis'!O421+'Sensitivity Analysis'!O421/(1+'Benefits Calculations'!$C$10))-'Sensitivity Analysis'!L421*('Sensitivity Analysis'!R421+'Sensitivity Analysis'!R421/(1+'Benefits Calculations'!$C$10)+'Sensitivity Analysis'!R421/(1+'Benefits Calculations'!$C$10)^2+'Sensitivity Analysis'!R421/(1+'Benefits Calculations'!$C$10)^3)</f>
        <v>326570.28570840572</v>
      </c>
    </row>
    <row r="422" spans="5:22" x14ac:dyDescent="0.25">
      <c r="E422">
        <f t="shared" ca="1" si="91"/>
        <v>0.55845812664073469</v>
      </c>
      <c r="F422">
        <f t="shared" ca="1" si="92"/>
        <v>0.53177927873759101</v>
      </c>
      <c r="G422">
        <f t="shared" ca="1" si="93"/>
        <v>0.69065718245606944</v>
      </c>
      <c r="H422">
        <f t="shared" ca="1" si="86"/>
        <v>0.55044954227552068</v>
      </c>
      <c r="I422">
        <f t="shared" ca="1" si="87"/>
        <v>0.32445861893626771</v>
      </c>
      <c r="J422">
        <v>0.33900000000000002</v>
      </c>
      <c r="K422">
        <v>0.311</v>
      </c>
      <c r="L422">
        <f t="shared" si="88"/>
        <v>0.35000000000000003</v>
      </c>
      <c r="M422">
        <f t="shared" ca="1" si="89"/>
        <v>0.95036883823203111</v>
      </c>
      <c r="N422">
        <f t="shared" ca="1" si="94"/>
        <v>4.963116176796889E-2</v>
      </c>
      <c r="O422">
        <f t="shared" ca="1" si="95"/>
        <v>19200.803268917713</v>
      </c>
      <c r="P422">
        <f t="shared" ca="1" si="96"/>
        <v>0.40315639251265151</v>
      </c>
      <c r="Q422">
        <f t="shared" ca="1" si="97"/>
        <v>0.59684360748734844</v>
      </c>
      <c r="R422">
        <f t="shared" ca="1" si="98"/>
        <v>32290.372891210049</v>
      </c>
      <c r="S422">
        <f ca="1">(('Benefits Calculations'!$F$12-'Benefits Calculations'!$F$6)*'Sensitivity Analysis'!E422*'Sensitivity Analysis'!J422)+(('Benefits Calculations'!$F$18-'Benefits Calculations'!$F$6)*'Sensitivity Analysis'!K422*'Sensitivity Analysis'!F422)+(('Benefits Calculations'!$F$24-'Benefits Calculations'!$F$6)*'Sensitivity Analysis'!L422*'Sensitivity Analysis'!G422)</f>
        <v>324790.79640051699</v>
      </c>
      <c r="T422">
        <f ca="1">+'Sensitivity Analysis'!S422-'Sensitivity Analysis'!K422*('Sensitivity Analysis'!O422+'Sensitivity Analysis'!O422/(1+'Benefits Calculations'!$C$10))-'Sensitivity Analysis'!L422*('Sensitivity Analysis'!R422+'Sensitivity Analysis'!R422/(1+'Benefits Calculations'!$C$10)+'Sensitivity Analysis'!R422/(1+'Benefits Calculations'!$C$10)^2+'Sensitivity Analysis'!R422/(1+'Benefits Calculations'!$C$10)^3)</f>
        <v>270085.13335408625</v>
      </c>
      <c r="U422">
        <f t="shared" ca="1" si="90"/>
        <v>430171.96964383923</v>
      </c>
      <c r="V422">
        <f ca="1">+'Sensitivity Analysis'!S422*(1+'Sensitivity Analysis'!I422)-'Sensitivity Analysis'!K422*('Sensitivity Analysis'!O422+'Sensitivity Analysis'!O422/(1+'Benefits Calculations'!$C$10))-'Sensitivity Analysis'!L422*('Sensitivity Analysis'!R422+'Sensitivity Analysis'!R422/(1+'Benefits Calculations'!$C$10)+'Sensitivity Analysis'!R422/(1+'Benefits Calculations'!$C$10)^2+'Sensitivity Analysis'!R422/(1+'Benefits Calculations'!$C$10)^3)</f>
        <v>375466.30659740849</v>
      </c>
    </row>
    <row r="423" spans="5:22" x14ac:dyDescent="0.25">
      <c r="E423">
        <f t="shared" ca="1" si="91"/>
        <v>0.69506974990712478</v>
      </c>
      <c r="F423">
        <f t="shared" ca="1" si="92"/>
        <v>0.48694926041698938</v>
      </c>
      <c r="G423">
        <f t="shared" ca="1" si="93"/>
        <v>0.37149241771554931</v>
      </c>
      <c r="H423">
        <f t="shared" ca="1" si="86"/>
        <v>0.98980134409926557</v>
      </c>
      <c r="I423">
        <f t="shared" ca="1" si="87"/>
        <v>0.407735002057243</v>
      </c>
      <c r="J423">
        <v>0.33900000000000002</v>
      </c>
      <c r="K423">
        <v>0.311</v>
      </c>
      <c r="L423">
        <f t="shared" si="88"/>
        <v>0.35000000000000003</v>
      </c>
      <c r="M423">
        <f t="shared" ca="1" si="89"/>
        <v>0.94354277564917577</v>
      </c>
      <c r="N423">
        <f t="shared" ca="1" si="94"/>
        <v>5.6457224350824231E-2</v>
      </c>
      <c r="O423">
        <f t="shared" ca="1" si="95"/>
        <v>19274.770483065531</v>
      </c>
      <c r="P423">
        <f t="shared" ca="1" si="96"/>
        <v>0.67425040058072327</v>
      </c>
      <c r="Q423">
        <f t="shared" ca="1" si="97"/>
        <v>0.32574959941927673</v>
      </c>
      <c r="R423">
        <f t="shared" ca="1" si="98"/>
        <v>27684.485694133509</v>
      </c>
      <c r="S423">
        <f ca="1">(('Benefits Calculations'!$F$12-'Benefits Calculations'!$F$6)*'Sensitivity Analysis'!E423*'Sensitivity Analysis'!J423)+(('Benefits Calculations'!$F$18-'Benefits Calculations'!$F$6)*'Sensitivity Analysis'!K423*'Sensitivity Analysis'!F423)+(('Benefits Calculations'!$F$24-'Benefits Calculations'!$F$6)*'Sensitivity Analysis'!L423*'Sensitivity Analysis'!G423)</f>
        <v>234129.673575692</v>
      </c>
      <c r="T423">
        <f ca="1">+'Sensitivity Analysis'!S423-'Sensitivity Analysis'!K423*('Sensitivity Analysis'!O423+'Sensitivity Analysis'!O423/(1+'Benefits Calculations'!$C$10))-'Sensitivity Analysis'!L423*('Sensitivity Analysis'!R423+'Sensitivity Analysis'!R423/(1+'Benefits Calculations'!$C$10)+'Sensitivity Analysis'!R423/(1+'Benefits Calculations'!$C$10)^2+'Sensitivity Analysis'!R423/(1+'Benefits Calculations'!$C$10)^3)</f>
        <v>185507.24971287628</v>
      </c>
      <c r="U423">
        <f t="shared" ca="1" si="90"/>
        <v>329592.53651273838</v>
      </c>
      <c r="V423">
        <f ca="1">+'Sensitivity Analysis'!S423*(1+'Sensitivity Analysis'!I423)-'Sensitivity Analysis'!K423*('Sensitivity Analysis'!O423+'Sensitivity Analysis'!O423/(1+'Benefits Calculations'!$C$10))-'Sensitivity Analysis'!L423*('Sensitivity Analysis'!R423+'Sensitivity Analysis'!R423/(1+'Benefits Calculations'!$C$10)+'Sensitivity Analysis'!R423/(1+'Benefits Calculations'!$C$10)^2+'Sensitivity Analysis'!R423/(1+'Benefits Calculations'!$C$10)^3)</f>
        <v>280970.11264992267</v>
      </c>
    </row>
    <row r="424" spans="5:22" x14ac:dyDescent="0.25">
      <c r="E424">
        <f t="shared" ca="1" si="91"/>
        <v>0.70379969041431667</v>
      </c>
      <c r="F424">
        <f t="shared" ca="1" si="92"/>
        <v>0.59703532813035187</v>
      </c>
      <c r="G424">
        <f t="shared" ca="1" si="93"/>
        <v>0.44974195104294079</v>
      </c>
      <c r="H424">
        <f t="shared" ca="1" si="86"/>
        <v>0.19451026238746105</v>
      </c>
      <c r="I424">
        <f t="shared" ca="1" si="87"/>
        <v>0.24356740367425506</v>
      </c>
      <c r="J424">
        <v>0.33900000000000002</v>
      </c>
      <c r="K424">
        <v>0.311</v>
      </c>
      <c r="L424">
        <f t="shared" si="88"/>
        <v>0.35000000000000003</v>
      </c>
      <c r="M424">
        <f t="shared" ca="1" si="89"/>
        <v>0.95578700472659306</v>
      </c>
      <c r="N424">
        <f t="shared" ca="1" si="94"/>
        <v>4.4212995273406941E-2</v>
      </c>
      <c r="O424">
        <f t="shared" ca="1" si="95"/>
        <v>19142.092016782637</v>
      </c>
      <c r="P424">
        <f t="shared" ca="1" si="96"/>
        <v>0.65707194963637972</v>
      </c>
      <c r="Q424">
        <f t="shared" ca="1" si="97"/>
        <v>0.34292805036362028</v>
      </c>
      <c r="R424">
        <f t="shared" ca="1" si="98"/>
        <v>27976.347575677908</v>
      </c>
      <c r="S424">
        <f ca="1">(('Benefits Calculations'!$F$12-'Benefits Calculations'!$F$6)*'Sensitivity Analysis'!E424*'Sensitivity Analysis'!J424)+(('Benefits Calculations'!$F$18-'Benefits Calculations'!$F$6)*'Sensitivity Analysis'!K424*'Sensitivity Analysis'!F424)+(('Benefits Calculations'!$F$24-'Benefits Calculations'!$F$6)*'Sensitivity Analysis'!L424*'Sensitivity Analysis'!G424)</f>
        <v>271812.43211278808</v>
      </c>
      <c r="T424">
        <f ca="1">+'Sensitivity Analysis'!S424-'Sensitivity Analysis'!K424*('Sensitivity Analysis'!O424+'Sensitivity Analysis'!O424/(1+'Benefits Calculations'!$C$10))-'Sensitivity Analysis'!L424*('Sensitivity Analysis'!R424+'Sensitivity Analysis'!R424/(1+'Benefits Calculations'!$C$10)+'Sensitivity Analysis'!R424/(1+'Benefits Calculations'!$C$10)^2+'Sensitivity Analysis'!R424/(1+'Benefits Calculations'!$C$10)^3)</f>
        <v>222882.79536597925</v>
      </c>
      <c r="U424">
        <f t="shared" ca="1" si="90"/>
        <v>338017.08048888459</v>
      </c>
      <c r="V424">
        <f ca="1">+'Sensitivity Analysis'!S424*(1+'Sensitivity Analysis'!I424)-'Sensitivity Analysis'!K424*('Sensitivity Analysis'!O424+'Sensitivity Analysis'!O424/(1+'Benefits Calculations'!$C$10))-'Sensitivity Analysis'!L424*('Sensitivity Analysis'!R424+'Sensitivity Analysis'!R424/(1+'Benefits Calculations'!$C$10)+'Sensitivity Analysis'!R424/(1+'Benefits Calculations'!$C$10)^2+'Sensitivity Analysis'!R424/(1+'Benefits Calculations'!$C$10)^3)</f>
        <v>289087.44374207576</v>
      </c>
    </row>
    <row r="425" spans="5:22" x14ac:dyDescent="0.25">
      <c r="E425">
        <f t="shared" ca="1" si="91"/>
        <v>0.44506562692212481</v>
      </c>
      <c r="F425">
        <f t="shared" ca="1" si="92"/>
        <v>0.78841775847690942</v>
      </c>
      <c r="G425">
        <f t="shared" ca="1" si="93"/>
        <v>0.55577691900988024</v>
      </c>
      <c r="H425">
        <f t="shared" ca="1" si="86"/>
        <v>0.79224732956269117</v>
      </c>
      <c r="I425">
        <f t="shared" ca="1" si="87"/>
        <v>0.36428994075001042</v>
      </c>
      <c r="J425">
        <v>0.33900000000000002</v>
      </c>
      <c r="K425">
        <v>0.311</v>
      </c>
      <c r="L425">
        <f t="shared" si="88"/>
        <v>0.35000000000000003</v>
      </c>
      <c r="M425">
        <f t="shared" ca="1" si="89"/>
        <v>0.92807720815345507</v>
      </c>
      <c r="N425">
        <f t="shared" ca="1" si="94"/>
        <v>7.1922791846544931E-2</v>
      </c>
      <c r="O425">
        <f t="shared" ca="1" si="95"/>
        <v>19442.355372449161</v>
      </c>
      <c r="P425">
        <f t="shared" ca="1" si="96"/>
        <v>0.64316150507304459</v>
      </c>
      <c r="Q425">
        <f t="shared" ca="1" si="97"/>
        <v>0.35683849492695541</v>
      </c>
      <c r="R425">
        <f t="shared" ca="1" si="98"/>
        <v>28212.686028808974</v>
      </c>
      <c r="S425">
        <f ca="1">(('Benefits Calculations'!$F$12-'Benefits Calculations'!$F$6)*'Sensitivity Analysis'!E425*'Sensitivity Analysis'!J425)+(('Benefits Calculations'!$F$18-'Benefits Calculations'!$F$6)*'Sensitivity Analysis'!K425*'Sensitivity Analysis'!F425)+(('Benefits Calculations'!$F$24-'Benefits Calculations'!$F$6)*'Sensitivity Analysis'!L425*'Sensitivity Analysis'!G425)</f>
        <v>303230.0885447801</v>
      </c>
      <c r="T425">
        <f ca="1">+'Sensitivity Analysis'!S425-'Sensitivity Analysis'!K425*('Sensitivity Analysis'!O425+'Sensitivity Analysis'!O425/(1+'Benefits Calculations'!$C$10))-'Sensitivity Analysis'!L425*('Sensitivity Analysis'!R425+'Sensitivity Analysis'!R425/(1+'Benefits Calculations'!$C$10)+'Sensitivity Analysis'!R425/(1+'Benefits Calculations'!$C$10)^2+'Sensitivity Analysis'!R425/(1+'Benefits Calculations'!$C$10)^3)</f>
        <v>253802.38028169557</v>
      </c>
      <c r="U425">
        <f t="shared" ca="1" si="90"/>
        <v>413693.75953437848</v>
      </c>
      <c r="V425">
        <f ca="1">+'Sensitivity Analysis'!S425*(1+'Sensitivity Analysis'!I425)-'Sensitivity Analysis'!K425*('Sensitivity Analysis'!O425+'Sensitivity Analysis'!O425/(1+'Benefits Calculations'!$C$10))-'Sensitivity Analysis'!L425*('Sensitivity Analysis'!R425+'Sensitivity Analysis'!R425/(1+'Benefits Calculations'!$C$10)+'Sensitivity Analysis'!R425/(1+'Benefits Calculations'!$C$10)^2+'Sensitivity Analysis'!R425/(1+'Benefits Calculations'!$C$10)^3)</f>
        <v>364266.05127129395</v>
      </c>
    </row>
    <row r="426" spans="5:22" x14ac:dyDescent="0.25">
      <c r="E426">
        <f t="shared" ca="1" si="91"/>
        <v>0.58625303998756184</v>
      </c>
      <c r="F426">
        <f t="shared" ca="1" si="92"/>
        <v>0.81253594062203804</v>
      </c>
      <c r="G426">
        <f t="shared" ca="1" si="93"/>
        <v>0.25382952392821279</v>
      </c>
      <c r="H426">
        <f t="shared" ca="1" si="86"/>
        <v>0.68892853986987657</v>
      </c>
      <c r="I426">
        <f t="shared" ca="1" si="87"/>
        <v>0.34814190601295697</v>
      </c>
      <c r="J426">
        <v>0.33900000000000002</v>
      </c>
      <c r="K426">
        <v>0.311</v>
      </c>
      <c r="L426">
        <f t="shared" si="88"/>
        <v>0.35000000000000003</v>
      </c>
      <c r="M426">
        <f t="shared" ca="1" si="89"/>
        <v>0.92471068514971666</v>
      </c>
      <c r="N426">
        <f t="shared" ca="1" si="94"/>
        <v>7.528931485028334E-2</v>
      </c>
      <c r="O426">
        <f t="shared" ca="1" si="95"/>
        <v>19478.835015717672</v>
      </c>
      <c r="P426">
        <f t="shared" ca="1" si="96"/>
        <v>0.56218115844988015</v>
      </c>
      <c r="Q426">
        <f t="shared" ca="1" si="97"/>
        <v>0.43781884155011985</v>
      </c>
      <c r="R426">
        <f t="shared" ca="1" si="98"/>
        <v>29588.542117936537</v>
      </c>
      <c r="S426">
        <f ca="1">(('Benefits Calculations'!$F$12-'Benefits Calculations'!$F$6)*'Sensitivity Analysis'!E426*'Sensitivity Analysis'!J426)+(('Benefits Calculations'!$F$18-'Benefits Calculations'!$F$6)*'Sensitivity Analysis'!K426*'Sensitivity Analysis'!F426)+(('Benefits Calculations'!$F$24-'Benefits Calculations'!$F$6)*'Sensitivity Analysis'!L426*'Sensitivity Analysis'!G426)</f>
        <v>226345.11202737503</v>
      </c>
      <c r="T426">
        <f ca="1">+'Sensitivity Analysis'!S426-'Sensitivity Analysis'!K426*('Sensitivity Analysis'!O426+'Sensitivity Analysis'!O426/(1+'Benefits Calculations'!$C$10))-'Sensitivity Analysis'!L426*('Sensitivity Analysis'!R426+'Sensitivity Analysis'!R426/(1+'Benefits Calculations'!$C$10)+'Sensitivity Analysis'!R426/(1+'Benefits Calculations'!$C$10)^2+'Sensitivity Analysis'!R426/(1+'Benefits Calculations'!$C$10)^3)</f>
        <v>175064.42019314249</v>
      </c>
      <c r="U426">
        <f t="shared" ca="1" si="90"/>
        <v>305145.33074530162</v>
      </c>
      <c r="V426">
        <f ca="1">+'Sensitivity Analysis'!S426*(1+'Sensitivity Analysis'!I426)-'Sensitivity Analysis'!K426*('Sensitivity Analysis'!O426+'Sensitivity Analysis'!O426/(1+'Benefits Calculations'!$C$10))-'Sensitivity Analysis'!L426*('Sensitivity Analysis'!R426+'Sensitivity Analysis'!R426/(1+'Benefits Calculations'!$C$10)+'Sensitivity Analysis'!R426/(1+'Benefits Calculations'!$C$10)^2+'Sensitivity Analysis'!R426/(1+'Benefits Calculations'!$C$10)^3)</f>
        <v>253864.63891106911</v>
      </c>
    </row>
    <row r="427" spans="5:22" x14ac:dyDescent="0.25">
      <c r="E427">
        <f t="shared" ca="1" si="91"/>
        <v>0.75564086674318531</v>
      </c>
      <c r="F427">
        <f t="shared" ca="1" si="92"/>
        <v>0.46703677841217889</v>
      </c>
      <c r="G427">
        <f t="shared" ca="1" si="93"/>
        <v>0.4520593675966656</v>
      </c>
      <c r="H427">
        <f t="shared" ca="1" si="86"/>
        <v>0.46731293938394591</v>
      </c>
      <c r="I427">
        <f t="shared" ca="1" si="87"/>
        <v>0.30877987565012305</v>
      </c>
      <c r="J427">
        <v>0.33900000000000002</v>
      </c>
      <c r="K427">
        <v>0.311</v>
      </c>
      <c r="L427">
        <f t="shared" si="88"/>
        <v>0.35000000000000003</v>
      </c>
      <c r="M427">
        <f t="shared" ca="1" si="89"/>
        <v>0.92650669123839446</v>
      </c>
      <c r="N427">
        <f t="shared" ca="1" si="94"/>
        <v>7.3493308761605536E-2</v>
      </c>
      <c r="O427">
        <f t="shared" ca="1" si="95"/>
        <v>19459.373493740761</v>
      </c>
      <c r="P427">
        <f t="shared" ca="1" si="96"/>
        <v>0.56900608644858852</v>
      </c>
      <c r="Q427">
        <f t="shared" ca="1" si="97"/>
        <v>0.43099391355141148</v>
      </c>
      <c r="R427">
        <f t="shared" ca="1" si="98"/>
        <v>29472.58659123848</v>
      </c>
      <c r="S427">
        <f ca="1">(('Benefits Calculations'!$F$12-'Benefits Calculations'!$F$6)*'Sensitivity Analysis'!E427*'Sensitivity Analysis'!J427)+(('Benefits Calculations'!$F$18-'Benefits Calculations'!$F$6)*'Sensitivity Analysis'!K427*'Sensitivity Analysis'!F427)+(('Benefits Calculations'!$F$24-'Benefits Calculations'!$F$6)*'Sensitivity Analysis'!L427*'Sensitivity Analysis'!G427)</f>
        <v>261994.63407498313</v>
      </c>
      <c r="T427">
        <f ca="1">+'Sensitivity Analysis'!S427-'Sensitivity Analysis'!K427*('Sensitivity Analysis'!O427+'Sensitivity Analysis'!O427/(1+'Benefits Calculations'!$C$10))-'Sensitivity Analysis'!L427*('Sensitivity Analysis'!R427+'Sensitivity Analysis'!R427/(1+'Benefits Calculations'!$C$10)+'Sensitivity Analysis'!R427/(1+'Benefits Calculations'!$C$10)^2+'Sensitivity Analysis'!R427/(1+'Benefits Calculations'!$C$10)^3)</f>
        <v>210880.12991883277</v>
      </c>
      <c r="U427">
        <f t="shared" ca="1" si="90"/>
        <v>342893.3046056559</v>
      </c>
      <c r="V427">
        <f ca="1">+'Sensitivity Analysis'!S427*(1+'Sensitivity Analysis'!I427)-'Sensitivity Analysis'!K427*('Sensitivity Analysis'!O427+'Sensitivity Analysis'!O427/(1+'Benefits Calculations'!$C$10))-'Sensitivity Analysis'!L427*('Sensitivity Analysis'!R427+'Sensitivity Analysis'!R427/(1+'Benefits Calculations'!$C$10)+'Sensitivity Analysis'!R427/(1+'Benefits Calculations'!$C$10)^2+'Sensitivity Analysis'!R427/(1+'Benefits Calculations'!$C$10)^3)</f>
        <v>291778.80044950551</v>
      </c>
    </row>
    <row r="428" spans="5:22" x14ac:dyDescent="0.25">
      <c r="E428">
        <f t="shared" ca="1" si="91"/>
        <v>0.31002981331930318</v>
      </c>
      <c r="F428">
        <f t="shared" ca="1" si="92"/>
        <v>0.6255184057555685</v>
      </c>
      <c r="G428">
        <f t="shared" ca="1" si="93"/>
        <v>0.60299562295119902</v>
      </c>
      <c r="H428">
        <f t="shared" ca="1" si="86"/>
        <v>0.52592320649707214</v>
      </c>
      <c r="I428">
        <f t="shared" ca="1" si="87"/>
        <v>0.31996435507439785</v>
      </c>
      <c r="J428">
        <v>0.33900000000000002</v>
      </c>
      <c r="K428">
        <v>0.311</v>
      </c>
      <c r="L428">
        <f t="shared" si="88"/>
        <v>0.35000000000000003</v>
      </c>
      <c r="M428">
        <f t="shared" ca="1" si="89"/>
        <v>0.9429637698885367</v>
      </c>
      <c r="N428">
        <f t="shared" ca="1" si="94"/>
        <v>5.7036230111463304E-2</v>
      </c>
      <c r="O428">
        <f t="shared" ca="1" si="95"/>
        <v>19281.044589487818</v>
      </c>
      <c r="P428">
        <f t="shared" ca="1" si="96"/>
        <v>0.44446843843484241</v>
      </c>
      <c r="Q428">
        <f t="shared" ca="1" si="97"/>
        <v>0.55553156156515759</v>
      </c>
      <c r="R428">
        <f t="shared" ca="1" si="98"/>
        <v>31588.481230992027</v>
      </c>
      <c r="S428">
        <f ca="1">(('Benefits Calculations'!$F$12-'Benefits Calculations'!$F$6)*'Sensitivity Analysis'!E428*'Sensitivity Analysis'!J428)+(('Benefits Calculations'!$F$18-'Benefits Calculations'!$F$6)*'Sensitivity Analysis'!K428*'Sensitivity Analysis'!F428)+(('Benefits Calculations'!$F$24-'Benefits Calculations'!$F$6)*'Sensitivity Analysis'!L428*'Sensitivity Analysis'!G428)</f>
        <v>286330.49859953794</v>
      </c>
      <c r="T428">
        <f ca="1">+'Sensitivity Analysis'!S428-'Sensitivity Analysis'!K428*('Sensitivity Analysis'!O428+'Sensitivity Analysis'!O428/(1+'Benefits Calculations'!$C$10))-'Sensitivity Analysis'!L428*('Sensitivity Analysis'!R428+'Sensitivity Analysis'!R428/(1+'Benefits Calculations'!$C$10)+'Sensitivity Analysis'!R428/(1+'Benefits Calculations'!$C$10)^2+'Sensitivity Analysis'!R428/(1+'Benefits Calculations'!$C$10)^3)</f>
        <v>232509.68739454378</v>
      </c>
      <c r="U428">
        <f t="shared" ca="1" si="90"/>
        <v>377946.05192206986</v>
      </c>
      <c r="V428">
        <f ca="1">+'Sensitivity Analysis'!S428*(1+'Sensitivity Analysis'!I428)-'Sensitivity Analysis'!K428*('Sensitivity Analysis'!O428+'Sensitivity Analysis'!O428/(1+'Benefits Calculations'!$C$10))-'Sensitivity Analysis'!L428*('Sensitivity Analysis'!R428+'Sensitivity Analysis'!R428/(1+'Benefits Calculations'!$C$10)+'Sensitivity Analysis'!R428/(1+'Benefits Calculations'!$C$10)^2+'Sensitivity Analysis'!R428/(1+'Benefits Calculations'!$C$10)^3)</f>
        <v>324125.24071707571</v>
      </c>
    </row>
    <row r="429" spans="5:22" x14ac:dyDescent="0.25">
      <c r="E429">
        <f t="shared" ca="1" si="91"/>
        <v>0.61992660215754902</v>
      </c>
      <c r="F429">
        <f t="shared" ca="1" si="92"/>
        <v>0.56729079726177567</v>
      </c>
      <c r="G429">
        <f t="shared" ca="1" si="93"/>
        <v>0.33325309575734108</v>
      </c>
      <c r="H429">
        <f t="shared" ca="1" si="86"/>
        <v>0.6191480836379859</v>
      </c>
      <c r="I429">
        <f t="shared" ca="1" si="87"/>
        <v>0.33653942361870853</v>
      </c>
      <c r="J429">
        <v>0.33900000000000002</v>
      </c>
      <c r="K429">
        <v>0.311</v>
      </c>
      <c r="L429">
        <f t="shared" si="88"/>
        <v>0.35000000000000003</v>
      </c>
      <c r="M429">
        <f t="shared" ca="1" si="89"/>
        <v>0.94836420182772818</v>
      </c>
      <c r="N429">
        <f t="shared" ca="1" si="94"/>
        <v>5.1635798172271818E-2</v>
      </c>
      <c r="O429">
        <f t="shared" ca="1" si="95"/>
        <v>19222.525508994739</v>
      </c>
      <c r="P429">
        <f t="shared" ca="1" si="96"/>
        <v>0.5185623015774905</v>
      </c>
      <c r="Q429">
        <f t="shared" ca="1" si="97"/>
        <v>0.4814376984225095</v>
      </c>
      <c r="R429">
        <f t="shared" ca="1" si="98"/>
        <v>30329.626496198434</v>
      </c>
      <c r="S429">
        <f ca="1">(('Benefits Calculations'!$F$12-'Benefits Calculations'!$F$6)*'Sensitivity Analysis'!E429*'Sensitivity Analysis'!J429)+(('Benefits Calculations'!$F$18-'Benefits Calculations'!$F$6)*'Sensitivity Analysis'!K429*'Sensitivity Analysis'!F429)+(('Benefits Calculations'!$F$24-'Benefits Calculations'!$F$6)*'Sensitivity Analysis'!L429*'Sensitivity Analysis'!G429)</f>
        <v>224997.84882502508</v>
      </c>
      <c r="T429">
        <f ca="1">+'Sensitivity Analysis'!S429-'Sensitivity Analysis'!K429*('Sensitivity Analysis'!O429+'Sensitivity Analysis'!O429/(1+'Benefits Calculations'!$C$10))-'Sensitivity Analysis'!L429*('Sensitivity Analysis'!R429+'Sensitivity Analysis'!R429/(1+'Benefits Calculations'!$C$10)+'Sensitivity Analysis'!R429/(1+'Benefits Calculations'!$C$10)^2+'Sensitivity Analysis'!R429/(1+'Benefits Calculations'!$C$10)^3)</f>
        <v>172887.81909798578</v>
      </c>
      <c r="U429">
        <f t="shared" ca="1" si="90"/>
        <v>300718.49518404831</v>
      </c>
      <c r="V429">
        <f ca="1">+'Sensitivity Analysis'!S429*(1+'Sensitivity Analysis'!I429)-'Sensitivity Analysis'!K429*('Sensitivity Analysis'!O429+'Sensitivity Analysis'!O429/(1+'Benefits Calculations'!$C$10))-'Sensitivity Analysis'!L429*('Sensitivity Analysis'!R429+'Sensitivity Analysis'!R429/(1+'Benefits Calculations'!$C$10)+'Sensitivity Analysis'!R429/(1+'Benefits Calculations'!$C$10)^2+'Sensitivity Analysis'!R429/(1+'Benefits Calculations'!$C$10)^3)</f>
        <v>248608.46545700898</v>
      </c>
    </row>
    <row r="430" spans="5:22" x14ac:dyDescent="0.25">
      <c r="E430">
        <f t="shared" ca="1" si="91"/>
        <v>0.43960898643138946</v>
      </c>
      <c r="F430">
        <f t="shared" ca="1" si="92"/>
        <v>0.81714911533845669</v>
      </c>
      <c r="G430">
        <f t="shared" ca="1" si="93"/>
        <v>0.42550039300303921</v>
      </c>
      <c r="H430">
        <f t="shared" ca="1" si="86"/>
        <v>0.72800115696843815</v>
      </c>
      <c r="I430">
        <f t="shared" ca="1" si="87"/>
        <v>0.35438239605491495</v>
      </c>
      <c r="J430">
        <v>0.33900000000000002</v>
      </c>
      <c r="K430">
        <v>0.311</v>
      </c>
      <c r="L430">
        <f t="shared" si="88"/>
        <v>0.35000000000000003</v>
      </c>
      <c r="M430">
        <f t="shared" ca="1" si="89"/>
        <v>0.9506743491201215</v>
      </c>
      <c r="N430">
        <f t="shared" ca="1" si="94"/>
        <v>4.9325650879878502E-2</v>
      </c>
      <c r="O430">
        <f t="shared" ca="1" si="95"/>
        <v>19197.492752934362</v>
      </c>
      <c r="P430">
        <f t="shared" ca="1" si="96"/>
        <v>0.60570361987689303</v>
      </c>
      <c r="Q430">
        <f t="shared" ca="1" si="97"/>
        <v>0.39429638012310697</v>
      </c>
      <c r="R430">
        <f t="shared" ca="1" si="98"/>
        <v>28849.095498291586</v>
      </c>
      <c r="S430">
        <f ca="1">(('Benefits Calculations'!$F$12-'Benefits Calculations'!$F$6)*'Sensitivity Analysis'!E430*'Sensitivity Analysis'!J430)+(('Benefits Calculations'!$F$18-'Benefits Calculations'!$F$6)*'Sensitivity Analysis'!K430*'Sensitivity Analysis'!F430)+(('Benefits Calculations'!$F$24-'Benefits Calculations'!$F$6)*'Sensitivity Analysis'!L430*'Sensitivity Analysis'!G430)</f>
        <v>266172.95374359295</v>
      </c>
      <c r="T430">
        <f ca="1">+'Sensitivity Analysis'!S430-'Sensitivity Analysis'!K430*('Sensitivity Analysis'!O430+'Sensitivity Analysis'!O430/(1+'Benefits Calculations'!$C$10))-'Sensitivity Analysis'!L430*('Sensitivity Analysis'!R430+'Sensitivity Analysis'!R430/(1+'Benefits Calculations'!$C$10)+'Sensitivity Analysis'!R430/(1+'Benefits Calculations'!$C$10)^2+'Sensitivity Analysis'!R430/(1+'Benefits Calculations'!$C$10)^3)</f>
        <v>216048.18561118646</v>
      </c>
      <c r="U430">
        <f t="shared" ca="1" si="90"/>
        <v>360499.96285626141</v>
      </c>
      <c r="V430">
        <f ca="1">+'Sensitivity Analysis'!S430*(1+'Sensitivity Analysis'!I430)-'Sensitivity Analysis'!K430*('Sensitivity Analysis'!O430+'Sensitivity Analysis'!O430/(1+'Benefits Calculations'!$C$10))-'Sensitivity Analysis'!L430*('Sensitivity Analysis'!R430+'Sensitivity Analysis'!R430/(1+'Benefits Calculations'!$C$10)+'Sensitivity Analysis'!R430/(1+'Benefits Calculations'!$C$10)^2+'Sensitivity Analysis'!R430/(1+'Benefits Calculations'!$C$10)^3)</f>
        <v>310375.19472385495</v>
      </c>
    </row>
    <row r="431" spans="5:22" x14ac:dyDescent="0.25">
      <c r="E431">
        <f t="shared" ca="1" si="91"/>
        <v>0.5130649606480564</v>
      </c>
      <c r="F431">
        <f t="shared" ca="1" si="92"/>
        <v>0.61002385617626853</v>
      </c>
      <c r="G431">
        <f t="shared" ca="1" si="93"/>
        <v>0.43878976711107082</v>
      </c>
      <c r="H431">
        <f t="shared" ca="1" si="86"/>
        <v>0.87844640335996316</v>
      </c>
      <c r="I431">
        <f t="shared" ca="1" si="87"/>
        <v>0.37765716648073083</v>
      </c>
      <c r="J431">
        <v>0.33900000000000002</v>
      </c>
      <c r="K431">
        <v>0.311</v>
      </c>
      <c r="L431">
        <f t="shared" si="88"/>
        <v>0.35000000000000003</v>
      </c>
      <c r="M431">
        <f t="shared" ca="1" si="89"/>
        <v>0.93302242683558245</v>
      </c>
      <c r="N431">
        <f t="shared" ca="1" si="94"/>
        <v>6.6977573164417548E-2</v>
      </c>
      <c r="O431">
        <f t="shared" ca="1" si="95"/>
        <v>19388.76898280963</v>
      </c>
      <c r="P431">
        <f t="shared" ca="1" si="96"/>
        <v>0.75959344769447812</v>
      </c>
      <c r="Q431">
        <f t="shared" ca="1" si="97"/>
        <v>0.24040655230552188</v>
      </c>
      <c r="R431">
        <f t="shared" ca="1" si="98"/>
        <v>26234.507323670819</v>
      </c>
      <c r="S431">
        <f ca="1">(('Benefits Calculations'!$F$12-'Benefits Calculations'!$F$6)*'Sensitivity Analysis'!E431*'Sensitivity Analysis'!J431)+(('Benefits Calculations'!$F$18-'Benefits Calculations'!$F$6)*'Sensitivity Analysis'!K431*'Sensitivity Analysis'!F431)+(('Benefits Calculations'!$F$24-'Benefits Calculations'!$F$6)*'Sensitivity Analysis'!L431*'Sensitivity Analysis'!G431)</f>
        <v>252640.84761647202</v>
      </c>
      <c r="T431">
        <f ca="1">+'Sensitivity Analysis'!S431-'Sensitivity Analysis'!K431*('Sensitivity Analysis'!O431+'Sensitivity Analysis'!O431/(1+'Benefits Calculations'!$C$10))-'Sensitivity Analysis'!L431*('Sensitivity Analysis'!R431+'Sensitivity Analysis'!R431/(1+'Benefits Calculations'!$C$10)+'Sensitivity Analysis'!R431/(1+'Benefits Calculations'!$C$10)^2+'Sensitivity Analysis'!R431/(1+'Benefits Calculations'!$C$10)^3)</f>
        <v>205878.01758671019</v>
      </c>
      <c r="U431">
        <f t="shared" ca="1" si="90"/>
        <v>348052.47426459898</v>
      </c>
      <c r="V431">
        <f ca="1">+'Sensitivity Analysis'!S431*(1+'Sensitivity Analysis'!I431)-'Sensitivity Analysis'!K431*('Sensitivity Analysis'!O431+'Sensitivity Analysis'!O431/(1+'Benefits Calculations'!$C$10))-'Sensitivity Analysis'!L431*('Sensitivity Analysis'!R431+'Sensitivity Analysis'!R431/(1+'Benefits Calculations'!$C$10)+'Sensitivity Analysis'!R431/(1+'Benefits Calculations'!$C$10)^2+'Sensitivity Analysis'!R431/(1+'Benefits Calculations'!$C$10)^3)</f>
        <v>301289.64423483715</v>
      </c>
    </row>
    <row r="432" spans="5:22" x14ac:dyDescent="0.25">
      <c r="E432">
        <f t="shared" ca="1" si="91"/>
        <v>0.52140944818697221</v>
      </c>
      <c r="F432">
        <f t="shared" ca="1" si="92"/>
        <v>0.70648028030183851</v>
      </c>
      <c r="G432">
        <f t="shared" ca="1" si="93"/>
        <v>0.44022113749250635</v>
      </c>
      <c r="H432">
        <f t="shared" ca="1" si="86"/>
        <v>0.3088486823911486</v>
      </c>
      <c r="I432">
        <f t="shared" ca="1" si="87"/>
        <v>0.27440561743060488</v>
      </c>
      <c r="J432">
        <v>0.33900000000000002</v>
      </c>
      <c r="K432">
        <v>0.311</v>
      </c>
      <c r="L432">
        <f t="shared" si="88"/>
        <v>0.35000000000000003</v>
      </c>
      <c r="M432">
        <f t="shared" ca="1" si="89"/>
        <v>0.95238346322872935</v>
      </c>
      <c r="N432">
        <f t="shared" ca="1" si="94"/>
        <v>4.7616536771270646E-2</v>
      </c>
      <c r="O432">
        <f t="shared" ca="1" si="95"/>
        <v>19178.972792453489</v>
      </c>
      <c r="P432">
        <f t="shared" ca="1" si="96"/>
        <v>0.78879104602854067</v>
      </c>
      <c r="Q432">
        <f t="shared" ca="1" si="97"/>
        <v>0.21120895397145933</v>
      </c>
      <c r="R432">
        <f t="shared" ca="1" si="98"/>
        <v>25738.440127975096</v>
      </c>
      <c r="S432">
        <f ca="1">(('Benefits Calculations'!$F$12-'Benefits Calculations'!$F$6)*'Sensitivity Analysis'!E432*'Sensitivity Analysis'!J432)+(('Benefits Calculations'!$F$18-'Benefits Calculations'!$F$6)*'Sensitivity Analysis'!K432*'Sensitivity Analysis'!F432)+(('Benefits Calculations'!$F$24-'Benefits Calculations'!$F$6)*'Sensitivity Analysis'!L432*'Sensitivity Analysis'!G432)</f>
        <v>265146.11251109379</v>
      </c>
      <c r="T432">
        <f ca="1">+'Sensitivity Analysis'!S432-'Sensitivity Analysis'!K432*('Sensitivity Analysis'!O432+'Sensitivity Analysis'!O432/(1+'Benefits Calculations'!$C$10))-'Sensitivity Analysis'!L432*('Sensitivity Analysis'!R432+'Sensitivity Analysis'!R432/(1+'Benefits Calculations'!$C$10)+'Sensitivity Analysis'!R432/(1+'Benefits Calculations'!$C$10)^2+'Sensitivity Analysis'!R432/(1+'Benefits Calculations'!$C$10)^3)</f>
        <v>219171.62289311743</v>
      </c>
      <c r="U432">
        <f t="shared" ca="1" si="90"/>
        <v>337903.69522402511</v>
      </c>
      <c r="V432">
        <f ca="1">+'Sensitivity Analysis'!S432*(1+'Sensitivity Analysis'!I432)-'Sensitivity Analysis'!K432*('Sensitivity Analysis'!O432+'Sensitivity Analysis'!O432/(1+'Benefits Calculations'!$C$10))-'Sensitivity Analysis'!L432*('Sensitivity Analysis'!R432+'Sensitivity Analysis'!R432/(1+'Benefits Calculations'!$C$10)+'Sensitivity Analysis'!R432/(1+'Benefits Calculations'!$C$10)^2+'Sensitivity Analysis'!R432/(1+'Benefits Calculations'!$C$10)^3)</f>
        <v>291929.20560604875</v>
      </c>
    </row>
    <row r="433" spans="5:22" x14ac:dyDescent="0.25">
      <c r="E433">
        <f t="shared" ca="1" si="91"/>
        <v>0.47131774635567403</v>
      </c>
      <c r="F433">
        <f t="shared" ca="1" si="92"/>
        <v>0.61897572860554373</v>
      </c>
      <c r="G433">
        <f t="shared" ca="1" si="93"/>
        <v>0.37870477860194651</v>
      </c>
      <c r="H433">
        <f t="shared" ca="1" si="86"/>
        <v>8.2801485591226354E-2</v>
      </c>
      <c r="I433">
        <f t="shared" ca="1" si="87"/>
        <v>0.20235940389575069</v>
      </c>
      <c r="J433">
        <v>0.33900000000000002</v>
      </c>
      <c r="K433">
        <v>0.311</v>
      </c>
      <c r="L433">
        <f t="shared" si="88"/>
        <v>0.35000000000000003</v>
      </c>
      <c r="M433">
        <f t="shared" ca="1" si="89"/>
        <v>0.93736496855732088</v>
      </c>
      <c r="N433">
        <f t="shared" ca="1" si="94"/>
        <v>6.2635031442679123E-2</v>
      </c>
      <c r="O433">
        <f t="shared" ca="1" si="95"/>
        <v>19341.713200712871</v>
      </c>
      <c r="P433">
        <f t="shared" ca="1" si="96"/>
        <v>0.44360696700863067</v>
      </c>
      <c r="Q433">
        <f t="shared" ca="1" si="97"/>
        <v>0.55639303299136933</v>
      </c>
      <c r="R433">
        <f t="shared" ca="1" si="98"/>
        <v>31603.117630523368</v>
      </c>
      <c r="S433">
        <f ca="1">(('Benefits Calculations'!$F$12-'Benefits Calculations'!$F$6)*'Sensitivity Analysis'!E433*'Sensitivity Analysis'!J433)+(('Benefits Calculations'!$F$18-'Benefits Calculations'!$F$6)*'Sensitivity Analysis'!K433*'Sensitivity Analysis'!F433)+(('Benefits Calculations'!$F$24-'Benefits Calculations'!$F$6)*'Sensitivity Analysis'!L433*'Sensitivity Analysis'!G433)</f>
        <v>231479.65701630106</v>
      </c>
      <c r="T433">
        <f ca="1">+'Sensitivity Analysis'!S433-'Sensitivity Analysis'!K433*('Sensitivity Analysis'!O433+'Sensitivity Analysis'!O433/(1+'Benefits Calculations'!$C$10))-'Sensitivity Analysis'!L433*('Sensitivity Analysis'!R433+'Sensitivity Analysis'!R433/(1+'Benefits Calculations'!$C$10)+'Sensitivity Analysis'!R433/(1+'Benefits Calculations'!$C$10)^2+'Sensitivity Analysis'!R433/(1+'Benefits Calculations'!$C$10)^3)</f>
        <v>177602.27318413655</v>
      </c>
      <c r="U433">
        <f t="shared" ca="1" si="90"/>
        <v>278321.74242411257</v>
      </c>
      <c r="V433">
        <f ca="1">+'Sensitivity Analysis'!S433*(1+'Sensitivity Analysis'!I433)-'Sensitivity Analysis'!K433*('Sensitivity Analysis'!O433+'Sensitivity Analysis'!O433/(1+'Benefits Calculations'!$C$10))-'Sensitivity Analysis'!L433*('Sensitivity Analysis'!R433+'Sensitivity Analysis'!R433/(1+'Benefits Calculations'!$C$10)+'Sensitivity Analysis'!R433/(1+'Benefits Calculations'!$C$10)^2+'Sensitivity Analysis'!R433/(1+'Benefits Calculations'!$C$10)^3)</f>
        <v>224444.35859194805</v>
      </c>
    </row>
    <row r="434" spans="5:22" x14ac:dyDescent="0.25">
      <c r="E434">
        <f t="shared" ca="1" si="91"/>
        <v>0.43186713024177542</v>
      </c>
      <c r="F434">
        <f t="shared" ca="1" si="92"/>
        <v>0.48439668390027996</v>
      </c>
      <c r="G434">
        <f t="shared" ca="1" si="93"/>
        <v>0.46279913481228224</v>
      </c>
      <c r="H434">
        <f t="shared" ca="1" si="86"/>
        <v>0.75689222937196499</v>
      </c>
      <c r="I434">
        <f t="shared" ca="1" si="87"/>
        <v>0.35888968741237559</v>
      </c>
      <c r="J434">
        <v>0.33900000000000002</v>
      </c>
      <c r="K434">
        <v>0.311</v>
      </c>
      <c r="L434">
        <f t="shared" si="88"/>
        <v>0.35000000000000003</v>
      </c>
      <c r="M434">
        <f t="shared" ca="1" si="89"/>
        <v>0.93559716385538705</v>
      </c>
      <c r="N434">
        <f t="shared" ca="1" si="94"/>
        <v>6.4402836144612952E-2</v>
      </c>
      <c r="O434">
        <f t="shared" ca="1" si="95"/>
        <v>19360.869132463027</v>
      </c>
      <c r="P434">
        <f t="shared" ca="1" si="96"/>
        <v>0.64821038143326082</v>
      </c>
      <c r="Q434">
        <f t="shared" ca="1" si="97"/>
        <v>0.35178961856673918</v>
      </c>
      <c r="R434">
        <f t="shared" ca="1" si="98"/>
        <v>28126.905619448899</v>
      </c>
      <c r="S434">
        <f ca="1">(('Benefits Calculations'!$F$12-'Benefits Calculations'!$F$6)*'Sensitivity Analysis'!E434*'Sensitivity Analysis'!J434)+(('Benefits Calculations'!$F$18-'Benefits Calculations'!$F$6)*'Sensitivity Analysis'!K434*'Sensitivity Analysis'!F434)+(('Benefits Calculations'!$F$24-'Benefits Calculations'!$F$6)*'Sensitivity Analysis'!L434*'Sensitivity Analysis'!G434)</f>
        <v>237891.03248453324</v>
      </c>
      <c r="T434">
        <f ca="1">+'Sensitivity Analysis'!S434-'Sensitivity Analysis'!K434*('Sensitivity Analysis'!O434+'Sensitivity Analysis'!O434/(1+'Benefits Calculations'!$C$10))-'Sensitivity Analysis'!L434*('Sensitivity Analysis'!R434+'Sensitivity Analysis'!R434/(1+'Benefits Calculations'!$C$10)+'Sensitivity Analysis'!R434/(1+'Benefits Calculations'!$C$10)^2+'Sensitivity Analysis'!R434/(1+'Benefits Calculations'!$C$10)^3)</f>
        <v>188627.28877117499</v>
      </c>
      <c r="U434">
        <f t="shared" ca="1" si="90"/>
        <v>323267.67077111464</v>
      </c>
      <c r="V434">
        <f ca="1">+'Sensitivity Analysis'!S434*(1+'Sensitivity Analysis'!I434)-'Sensitivity Analysis'!K434*('Sensitivity Analysis'!O434+'Sensitivity Analysis'!O434/(1+'Benefits Calculations'!$C$10))-'Sensitivity Analysis'!L434*('Sensitivity Analysis'!R434+'Sensitivity Analysis'!R434/(1+'Benefits Calculations'!$C$10)+'Sensitivity Analysis'!R434/(1+'Benefits Calculations'!$C$10)^2+'Sensitivity Analysis'!R434/(1+'Benefits Calculations'!$C$10)^3)</f>
        <v>274003.9270577564</v>
      </c>
    </row>
    <row r="435" spans="5:22" x14ac:dyDescent="0.25">
      <c r="E435">
        <f t="shared" ca="1" si="91"/>
        <v>0.55941366506078705</v>
      </c>
      <c r="F435">
        <f t="shared" ca="1" si="92"/>
        <v>0.73473774404709358</v>
      </c>
      <c r="G435">
        <f t="shared" ca="1" si="93"/>
        <v>0.5784162836018617</v>
      </c>
      <c r="H435">
        <f t="shared" ca="1" si="86"/>
        <v>0.3418151934696404</v>
      </c>
      <c r="I435">
        <f t="shared" ca="1" si="87"/>
        <v>0.2821772665114719</v>
      </c>
      <c r="J435">
        <v>0.33900000000000002</v>
      </c>
      <c r="K435">
        <v>0.311</v>
      </c>
      <c r="L435">
        <f t="shared" si="88"/>
        <v>0.35000000000000003</v>
      </c>
      <c r="M435">
        <f t="shared" ca="1" si="89"/>
        <v>0.95583426681122863</v>
      </c>
      <c r="N435">
        <f t="shared" ca="1" si="94"/>
        <v>4.4165733188771372E-2</v>
      </c>
      <c r="O435">
        <f t="shared" ca="1" si="95"/>
        <v>19141.579884833525</v>
      </c>
      <c r="P435">
        <f t="shared" ca="1" si="96"/>
        <v>0.58067389419118309</v>
      </c>
      <c r="Q435">
        <f t="shared" ca="1" si="97"/>
        <v>0.41932610580881691</v>
      </c>
      <c r="R435">
        <f t="shared" ca="1" si="98"/>
        <v>29274.3505376918</v>
      </c>
      <c r="S435">
        <f ca="1">(('Benefits Calculations'!$F$12-'Benefits Calculations'!$F$6)*'Sensitivity Analysis'!E435*'Sensitivity Analysis'!J435)+(('Benefits Calculations'!$F$18-'Benefits Calculations'!$F$6)*'Sensitivity Analysis'!K435*'Sensitivity Analysis'!F435)+(('Benefits Calculations'!$F$24-'Benefits Calculations'!$F$6)*'Sensitivity Analysis'!L435*'Sensitivity Analysis'!G435)</f>
        <v>314269.88211843953</v>
      </c>
      <c r="T435">
        <f ca="1">+'Sensitivity Analysis'!S435-'Sensitivity Analysis'!K435*('Sensitivity Analysis'!O435+'Sensitivity Analysis'!O435/(1+'Benefits Calculations'!$C$10))-'Sensitivity Analysis'!L435*('Sensitivity Analysis'!R435+'Sensitivity Analysis'!R435/(1+'Benefits Calculations'!$C$10)+'Sensitivity Analysis'!R435/(1+'Benefits Calculations'!$C$10)^2+'Sensitivity Analysis'!R435/(1+'Benefits Calculations'!$C$10)^3)</f>
        <v>263613.47091005376</v>
      </c>
      <c r="U435">
        <f t="shared" ca="1" si="90"/>
        <v>402949.69840150332</v>
      </c>
      <c r="V435">
        <f ca="1">+'Sensitivity Analysis'!S435*(1+'Sensitivity Analysis'!I435)-'Sensitivity Analysis'!K435*('Sensitivity Analysis'!O435+'Sensitivity Analysis'!O435/(1+'Benefits Calculations'!$C$10))-'Sensitivity Analysis'!L435*('Sensitivity Analysis'!R435+'Sensitivity Analysis'!R435/(1+'Benefits Calculations'!$C$10)+'Sensitivity Analysis'!R435/(1+'Benefits Calculations'!$C$10)^2+'Sensitivity Analysis'!R435/(1+'Benefits Calculations'!$C$10)^3)</f>
        <v>352293.28719311755</v>
      </c>
    </row>
    <row r="436" spans="5:22" x14ac:dyDescent="0.25">
      <c r="E436">
        <f t="shared" ca="1" si="91"/>
        <v>0.502107966421667</v>
      </c>
      <c r="F436">
        <f t="shared" ca="1" si="92"/>
        <v>0.69697779422294459</v>
      </c>
      <c r="G436">
        <f t="shared" ca="1" si="93"/>
        <v>0.41881416287520579</v>
      </c>
      <c r="H436">
        <f t="shared" ca="1" si="86"/>
        <v>0.7761554200716746</v>
      </c>
      <c r="I436">
        <f t="shared" ca="1" si="87"/>
        <v>0.36184727776708825</v>
      </c>
      <c r="J436">
        <v>0.33900000000000002</v>
      </c>
      <c r="K436">
        <v>0.311</v>
      </c>
      <c r="L436">
        <f t="shared" si="88"/>
        <v>0.35000000000000003</v>
      </c>
      <c r="M436">
        <f t="shared" ca="1" si="89"/>
        <v>0.94584463532100393</v>
      </c>
      <c r="N436">
        <f t="shared" ca="1" si="94"/>
        <v>5.4155364678996065E-2</v>
      </c>
      <c r="O436">
        <f t="shared" ca="1" si="95"/>
        <v>19249.827531661598</v>
      </c>
      <c r="P436">
        <f t="shared" ca="1" si="96"/>
        <v>0.54873648905764372</v>
      </c>
      <c r="Q436">
        <f t="shared" ca="1" si="97"/>
        <v>0.45126351094235628</v>
      </c>
      <c r="R436">
        <f t="shared" ca="1" si="98"/>
        <v>29816.967050910636</v>
      </c>
      <c r="S436">
        <f ca="1">(('Benefits Calculations'!$F$12-'Benefits Calculations'!$F$6)*'Sensitivity Analysis'!E436*'Sensitivity Analysis'!J436)+(('Benefits Calculations'!$F$18-'Benefits Calculations'!$F$6)*'Sensitivity Analysis'!K436*'Sensitivity Analysis'!F436)+(('Benefits Calculations'!$F$24-'Benefits Calculations'!$F$6)*'Sensitivity Analysis'!L436*'Sensitivity Analysis'!G436)</f>
        <v>255716.42939486713</v>
      </c>
      <c r="T436">
        <f ca="1">+'Sensitivity Analysis'!S436-'Sensitivity Analysis'!K436*('Sensitivity Analysis'!O436+'Sensitivity Analysis'!O436/(1+'Benefits Calculations'!$C$10))-'Sensitivity Analysis'!L436*('Sensitivity Analysis'!R436+'Sensitivity Analysis'!R436/(1+'Benefits Calculations'!$C$10)+'Sensitivity Analysis'!R436/(1+'Benefits Calculations'!$C$10)^2+'Sensitivity Analysis'!R436/(1+'Benefits Calculations'!$C$10)^3)</f>
        <v>204271.83572963267</v>
      </c>
      <c r="U436">
        <f t="shared" ca="1" si="90"/>
        <v>348246.72325171961</v>
      </c>
      <c r="V436">
        <f ca="1">+'Sensitivity Analysis'!S436*(1+'Sensitivity Analysis'!I436)-'Sensitivity Analysis'!K436*('Sensitivity Analysis'!O436+'Sensitivity Analysis'!O436/(1+'Benefits Calculations'!$C$10))-'Sensitivity Analysis'!L436*('Sensitivity Analysis'!R436+'Sensitivity Analysis'!R436/(1+'Benefits Calculations'!$C$10)+'Sensitivity Analysis'!R436/(1+'Benefits Calculations'!$C$10)^2+'Sensitivity Analysis'!R436/(1+'Benefits Calculations'!$C$10)^3)</f>
        <v>296802.12958648516</v>
      </c>
    </row>
    <row r="437" spans="5:22" x14ac:dyDescent="0.25">
      <c r="E437">
        <f t="shared" ca="1" si="91"/>
        <v>0.62961151139433658</v>
      </c>
      <c r="F437">
        <f t="shared" ca="1" si="92"/>
        <v>0.70930516909573416</v>
      </c>
      <c r="G437">
        <f t="shared" ca="1" si="93"/>
        <v>0.38528310471252475</v>
      </c>
      <c r="H437">
        <f t="shared" ca="1" si="86"/>
        <v>0.76782446647801861</v>
      </c>
      <c r="I437">
        <f t="shared" ca="1" si="87"/>
        <v>0.36057273465895578</v>
      </c>
      <c r="J437">
        <v>0.33900000000000002</v>
      </c>
      <c r="K437">
        <v>0.311</v>
      </c>
      <c r="L437">
        <f t="shared" si="88"/>
        <v>0.35000000000000003</v>
      </c>
      <c r="M437">
        <f t="shared" ca="1" si="89"/>
        <v>0.9311324371063473</v>
      </c>
      <c r="N437">
        <f t="shared" ca="1" si="94"/>
        <v>6.8867562893652701E-2</v>
      </c>
      <c r="O437">
        <f t="shared" ca="1" si="95"/>
        <v>19409.24891151562</v>
      </c>
      <c r="P437">
        <f t="shared" ca="1" si="96"/>
        <v>0.64692471269090768</v>
      </c>
      <c r="Q437">
        <f t="shared" ca="1" si="97"/>
        <v>0.35307528730909232</v>
      </c>
      <c r="R437">
        <f t="shared" ca="1" si="98"/>
        <v>28148.749131381479</v>
      </c>
      <c r="S437">
        <f ca="1">(('Benefits Calculations'!$F$12-'Benefits Calculations'!$F$6)*'Sensitivity Analysis'!E437*'Sensitivity Analysis'!J437)+(('Benefits Calculations'!$F$18-'Benefits Calculations'!$F$6)*'Sensitivity Analysis'!K437*'Sensitivity Analysis'!F437)+(('Benefits Calculations'!$F$24-'Benefits Calculations'!$F$6)*'Sensitivity Analysis'!L437*'Sensitivity Analysis'!G437)</f>
        <v>258474.29892914687</v>
      </c>
      <c r="T437">
        <f ca="1">+'Sensitivity Analysis'!S437-'Sensitivity Analysis'!K437*('Sensitivity Analysis'!O437+'Sensitivity Analysis'!O437/(1+'Benefits Calculations'!$C$10))-'Sensitivity Analysis'!L437*('Sensitivity Analysis'!R437+'Sensitivity Analysis'!R437/(1+'Benefits Calculations'!$C$10)+'Sensitivity Analysis'!R437/(1+'Benefits Calculations'!$C$10)^2+'Sensitivity Analysis'!R437/(1+'Benefits Calculations'!$C$10)^3)</f>
        <v>209151.90741294896</v>
      </c>
      <c r="U437">
        <f t="shared" ca="1" si="90"/>
        <v>351673.08373308578</v>
      </c>
      <c r="V437">
        <f ca="1">+'Sensitivity Analysis'!S437*(1+'Sensitivity Analysis'!I437)-'Sensitivity Analysis'!K437*('Sensitivity Analysis'!O437+'Sensitivity Analysis'!O437/(1+'Benefits Calculations'!$C$10))-'Sensitivity Analysis'!L437*('Sensitivity Analysis'!R437+'Sensitivity Analysis'!R437/(1+'Benefits Calculations'!$C$10)+'Sensitivity Analysis'!R437/(1+'Benefits Calculations'!$C$10)^2+'Sensitivity Analysis'!R437/(1+'Benefits Calculations'!$C$10)^3)</f>
        <v>302350.6922168879</v>
      </c>
    </row>
    <row r="438" spans="5:22" x14ac:dyDescent="0.25">
      <c r="E438">
        <f t="shared" ca="1" si="91"/>
        <v>0.32575262865685528</v>
      </c>
      <c r="F438">
        <f t="shared" ca="1" si="92"/>
        <v>0.42328681814754587</v>
      </c>
      <c r="G438">
        <f t="shared" ca="1" si="93"/>
        <v>0.38748855775872337</v>
      </c>
      <c r="H438">
        <f t="shared" ca="1" si="86"/>
        <v>0.17288756972234598</v>
      </c>
      <c r="I438">
        <f t="shared" ca="1" si="87"/>
        <v>0.23678304478624007</v>
      </c>
      <c r="J438">
        <v>0.33900000000000002</v>
      </c>
      <c r="K438">
        <v>0.311</v>
      </c>
      <c r="L438">
        <f t="shared" si="88"/>
        <v>0.35000000000000003</v>
      </c>
      <c r="M438">
        <f t="shared" ca="1" si="89"/>
        <v>0.94980453211538496</v>
      </c>
      <c r="N438">
        <f t="shared" ca="1" si="94"/>
        <v>5.0195467884615041E-2</v>
      </c>
      <c r="O438">
        <f t="shared" ca="1" si="95"/>
        <v>19206.918089997689</v>
      </c>
      <c r="P438">
        <f t="shared" ca="1" si="96"/>
        <v>0.71161822915315354</v>
      </c>
      <c r="Q438">
        <f t="shared" ca="1" si="97"/>
        <v>0.28838177084684646</v>
      </c>
      <c r="R438">
        <f t="shared" ca="1" si="98"/>
        <v>27049.606286687922</v>
      </c>
      <c r="S438">
        <f ca="1">(('Benefits Calculations'!$F$12-'Benefits Calculations'!$F$6)*'Sensitivity Analysis'!E438*'Sensitivity Analysis'!J438)+(('Benefits Calculations'!$F$18-'Benefits Calculations'!$F$6)*'Sensitivity Analysis'!K438*'Sensitivity Analysis'!F438)+(('Benefits Calculations'!$F$24-'Benefits Calculations'!$F$6)*'Sensitivity Analysis'!L438*'Sensitivity Analysis'!G438)</f>
        <v>197998.67751642645</v>
      </c>
      <c r="T438">
        <f ca="1">+'Sensitivity Analysis'!S438-'Sensitivity Analysis'!K438*('Sensitivity Analysis'!O438+'Sensitivity Analysis'!O438/(1+'Benefits Calculations'!$C$10))-'Sensitivity Analysis'!L438*('Sensitivity Analysis'!R438+'Sensitivity Analysis'!R438/(1+'Benefits Calculations'!$C$10)+'Sensitivity Analysis'!R438/(1+'Benefits Calculations'!$C$10)^2+'Sensitivity Analysis'!R438/(1+'Benefits Calculations'!$C$10)^3)</f>
        <v>150262.497606527</v>
      </c>
      <c r="U438">
        <f t="shared" ca="1" si="90"/>
        <v>244881.40724241475</v>
      </c>
      <c r="V438">
        <f ca="1">+'Sensitivity Analysis'!S438*(1+'Sensitivity Analysis'!I438)-'Sensitivity Analysis'!K438*('Sensitivity Analysis'!O438+'Sensitivity Analysis'!O438/(1+'Benefits Calculations'!$C$10))-'Sensitivity Analysis'!L438*('Sensitivity Analysis'!R438+'Sensitivity Analysis'!R438/(1+'Benefits Calculations'!$C$10)+'Sensitivity Analysis'!R438/(1+'Benefits Calculations'!$C$10)^2+'Sensitivity Analysis'!R438/(1+'Benefits Calculations'!$C$10)^3)</f>
        <v>197145.22733251529</v>
      </c>
    </row>
    <row r="439" spans="5:22" x14ac:dyDescent="0.25">
      <c r="E439">
        <f t="shared" ca="1" si="91"/>
        <v>1.0193861304783711</v>
      </c>
      <c r="F439">
        <f t="shared" ca="1" si="92"/>
        <v>0.65002503470036366</v>
      </c>
      <c r="G439">
        <f t="shared" ca="1" si="93"/>
        <v>0.43454725013365314</v>
      </c>
      <c r="H439">
        <f t="shared" ca="1" si="86"/>
        <v>0.2395261454492158</v>
      </c>
      <c r="I439">
        <f t="shared" ca="1" si="87"/>
        <v>0.25657413181299005</v>
      </c>
      <c r="J439">
        <v>0.33900000000000002</v>
      </c>
      <c r="K439">
        <v>0.311</v>
      </c>
      <c r="L439">
        <f t="shared" si="88"/>
        <v>0.35000000000000003</v>
      </c>
      <c r="M439">
        <f t="shared" ca="1" si="89"/>
        <v>0.95492455921618469</v>
      </c>
      <c r="N439">
        <f t="shared" ca="1" si="94"/>
        <v>4.5075440783815313E-2</v>
      </c>
      <c r="O439">
        <f t="shared" ca="1" si="95"/>
        <v>19151.437476333424</v>
      </c>
      <c r="P439">
        <f t="shared" ca="1" si="96"/>
        <v>0.50467260097431077</v>
      </c>
      <c r="Q439">
        <f t="shared" ca="1" si="97"/>
        <v>0.49532739902568923</v>
      </c>
      <c r="R439">
        <f t="shared" ca="1" si="98"/>
        <v>30565.612509446459</v>
      </c>
      <c r="S439">
        <f ca="1">(('Benefits Calculations'!$F$12-'Benefits Calculations'!$F$6)*'Sensitivity Analysis'!E439*'Sensitivity Analysis'!J439)+(('Benefits Calculations'!$F$18-'Benefits Calculations'!$F$6)*'Sensitivity Analysis'!K439*'Sensitivity Analysis'!F439)+(('Benefits Calculations'!$F$24-'Benefits Calculations'!$F$6)*'Sensitivity Analysis'!L439*'Sensitivity Analysis'!G439)</f>
        <v>302053.82031894708</v>
      </c>
      <c r="T439">
        <f ca="1">+'Sensitivity Analysis'!S439-'Sensitivity Analysis'!K439*('Sensitivity Analysis'!O439+'Sensitivity Analysis'!O439/(1+'Benefits Calculations'!$C$10))-'Sensitivity Analysis'!L439*('Sensitivity Analysis'!R439+'Sensitivity Analysis'!R439/(1+'Benefits Calculations'!$C$10)+'Sensitivity Analysis'!R439/(1+'Benefits Calculations'!$C$10)^2+'Sensitivity Analysis'!R439/(1+'Benefits Calculations'!$C$10)^3)</f>
        <v>249673.26311767887</v>
      </c>
      <c r="U439">
        <f t="shared" ca="1" si="90"/>
        <v>379553.0170280778</v>
      </c>
      <c r="V439">
        <f ca="1">+'Sensitivity Analysis'!S439*(1+'Sensitivity Analysis'!I439)-'Sensitivity Analysis'!K439*('Sensitivity Analysis'!O439+'Sensitivity Analysis'!O439/(1+'Benefits Calculations'!$C$10))-'Sensitivity Analysis'!L439*('Sensitivity Analysis'!R439+'Sensitivity Analysis'!R439/(1+'Benefits Calculations'!$C$10)+'Sensitivity Analysis'!R439/(1+'Benefits Calculations'!$C$10)^2+'Sensitivity Analysis'!R439/(1+'Benefits Calculations'!$C$10)^3)</f>
        <v>327172.45982680959</v>
      </c>
    </row>
    <row r="440" spans="5:22" x14ac:dyDescent="0.25">
      <c r="E440">
        <f t="shared" ca="1" si="91"/>
        <v>0.52509243939719719</v>
      </c>
      <c r="F440">
        <f t="shared" ca="1" si="92"/>
        <v>0.22731276696152447</v>
      </c>
      <c r="G440">
        <f t="shared" ca="1" si="93"/>
        <v>0.447078151303264</v>
      </c>
      <c r="H440">
        <f t="shared" ca="1" si="86"/>
        <v>0.37061434146958294</v>
      </c>
      <c r="I440">
        <f t="shared" ca="1" si="87"/>
        <v>0.2886647534740272</v>
      </c>
      <c r="J440">
        <v>0.33900000000000002</v>
      </c>
      <c r="K440">
        <v>0.311</v>
      </c>
      <c r="L440">
        <f t="shared" si="88"/>
        <v>0.35000000000000003</v>
      </c>
      <c r="M440">
        <f t="shared" ca="1" si="89"/>
        <v>0.9511983802922378</v>
      </c>
      <c r="N440">
        <f t="shared" ca="1" si="94"/>
        <v>4.88016197077622E-2</v>
      </c>
      <c r="O440">
        <f t="shared" ca="1" si="95"/>
        <v>19191.814351153313</v>
      </c>
      <c r="P440">
        <f t="shared" ca="1" si="96"/>
        <v>0.47749075038508282</v>
      </c>
      <c r="Q440">
        <f t="shared" ca="1" si="97"/>
        <v>0.52250924961491718</v>
      </c>
      <c r="R440">
        <f t="shared" ca="1" si="98"/>
        <v>31027.432150957444</v>
      </c>
      <c r="S440">
        <f ca="1">(('Benefits Calculations'!$F$12-'Benefits Calculations'!$F$6)*'Sensitivity Analysis'!E440*'Sensitivity Analysis'!J440)+(('Benefits Calculations'!$F$18-'Benefits Calculations'!$F$6)*'Sensitivity Analysis'!K440*'Sensitivity Analysis'!F440)+(('Benefits Calculations'!$F$24-'Benefits Calculations'!$F$6)*'Sensitivity Analysis'!L440*'Sensitivity Analysis'!G440)</f>
        <v>211407.42453782371</v>
      </c>
      <c r="T440">
        <f ca="1">+'Sensitivity Analysis'!S440-'Sensitivity Analysis'!K440*('Sensitivity Analysis'!O440+'Sensitivity Analysis'!O440/(1+'Benefits Calculations'!$C$10))-'Sensitivity Analysis'!L440*('Sensitivity Analysis'!R440+'Sensitivity Analysis'!R440/(1+'Benefits Calculations'!$C$10)+'Sensitivity Analysis'!R440/(1+'Benefits Calculations'!$C$10)^2+'Sensitivity Analysis'!R440/(1+'Benefits Calculations'!$C$10)^3)</f>
        <v>158387.69284061575</v>
      </c>
      <c r="U440">
        <f t="shared" ca="1" si="90"/>
        <v>272433.29662461358</v>
      </c>
      <c r="V440">
        <f ca="1">+'Sensitivity Analysis'!S440*(1+'Sensitivity Analysis'!I440)-'Sensitivity Analysis'!K440*('Sensitivity Analysis'!O440+'Sensitivity Analysis'!O440/(1+'Benefits Calculations'!$C$10))-'Sensitivity Analysis'!L440*('Sensitivity Analysis'!R440+'Sensitivity Analysis'!R440/(1+'Benefits Calculations'!$C$10)+'Sensitivity Analysis'!R440/(1+'Benefits Calculations'!$C$10)^2+'Sensitivity Analysis'!R440/(1+'Benefits Calculations'!$C$10)^3)</f>
        <v>219413.56492740562</v>
      </c>
    </row>
    <row r="441" spans="5:22" x14ac:dyDescent="0.25">
      <c r="E441">
        <f t="shared" ca="1" si="91"/>
        <v>0.61236411498519039</v>
      </c>
      <c r="F441">
        <f t="shared" ca="1" si="92"/>
        <v>0.78795805658120999</v>
      </c>
      <c r="G441">
        <f t="shared" ca="1" si="93"/>
        <v>0.38457621788803797</v>
      </c>
      <c r="H441">
        <f t="shared" ca="1" si="86"/>
        <v>7.9343320315938826E-2</v>
      </c>
      <c r="I441">
        <f t="shared" ca="1" si="87"/>
        <v>0.20072673554191067</v>
      </c>
      <c r="J441">
        <v>0.33900000000000002</v>
      </c>
      <c r="K441">
        <v>0.311</v>
      </c>
      <c r="L441">
        <f t="shared" si="88"/>
        <v>0.35000000000000003</v>
      </c>
      <c r="M441">
        <f t="shared" ca="1" si="89"/>
        <v>0.95194749898850661</v>
      </c>
      <c r="N441">
        <f t="shared" ca="1" si="94"/>
        <v>4.8052501011493387E-2</v>
      </c>
      <c r="O441">
        <f t="shared" ca="1" si="95"/>
        <v>19183.696900960542</v>
      </c>
      <c r="P441">
        <f t="shared" ca="1" si="96"/>
        <v>0.4573315202711753</v>
      </c>
      <c r="Q441">
        <f t="shared" ca="1" si="97"/>
        <v>0.5426684797288247</v>
      </c>
      <c r="R441">
        <f t="shared" ca="1" si="98"/>
        <v>31369.937470592733</v>
      </c>
      <c r="S441">
        <f ca="1">(('Benefits Calculations'!$F$12-'Benefits Calculations'!$F$6)*'Sensitivity Analysis'!E441*'Sensitivity Analysis'!J441)+(('Benefits Calculations'!$F$18-'Benefits Calculations'!$F$6)*'Sensitivity Analysis'!K441*'Sensitivity Analysis'!F441)+(('Benefits Calculations'!$F$24-'Benefits Calculations'!$F$6)*'Sensitivity Analysis'!L441*'Sensitivity Analysis'!G441)</f>
        <v>265910.73808111623</v>
      </c>
      <c r="T441">
        <f ca="1">+'Sensitivity Analysis'!S441-'Sensitivity Analysis'!K441*('Sensitivity Analysis'!O441+'Sensitivity Analysis'!O441/(1+'Benefits Calculations'!$C$10))-'Sensitivity Analysis'!L441*('Sensitivity Analysis'!R441+'Sensitivity Analysis'!R441/(1+'Benefits Calculations'!$C$10)+'Sensitivity Analysis'!R441/(1+'Benefits Calculations'!$C$10)^2+'Sensitivity Analysis'!R441/(1+'Benefits Calculations'!$C$10)^3)</f>
        <v>212440.24175619977</v>
      </c>
      <c r="U441">
        <f t="shared" ca="1" si="90"/>
        <v>319286.13248167874</v>
      </c>
      <c r="V441">
        <f ca="1">+'Sensitivity Analysis'!S441*(1+'Sensitivity Analysis'!I441)-'Sensitivity Analysis'!K441*('Sensitivity Analysis'!O441+'Sensitivity Analysis'!O441/(1+'Benefits Calculations'!$C$10))-'Sensitivity Analysis'!L441*('Sensitivity Analysis'!R441+'Sensitivity Analysis'!R441/(1+'Benefits Calculations'!$C$10)+'Sensitivity Analysis'!R441/(1+'Benefits Calculations'!$C$10)^2+'Sensitivity Analysis'!R441/(1+'Benefits Calculations'!$C$10)^3)</f>
        <v>265815.63615676231</v>
      </c>
    </row>
    <row r="442" spans="5:22" x14ac:dyDescent="0.25">
      <c r="E442">
        <f t="shared" ca="1" si="91"/>
        <v>0.50996418382992936</v>
      </c>
      <c r="F442">
        <f t="shared" ca="1" si="92"/>
        <v>0.61536125614301429</v>
      </c>
      <c r="G442">
        <f t="shared" ca="1" si="93"/>
        <v>0.50822898634108338</v>
      </c>
      <c r="H442">
        <f t="shared" ca="1" si="86"/>
        <v>0.27066167056855339</v>
      </c>
      <c r="I442">
        <f t="shared" ca="1" si="87"/>
        <v>0.26486447812200992</v>
      </c>
      <c r="J442">
        <v>0.33900000000000002</v>
      </c>
      <c r="K442">
        <v>0.311</v>
      </c>
      <c r="L442">
        <f t="shared" si="88"/>
        <v>0.35000000000000003</v>
      </c>
      <c r="M442">
        <f t="shared" ca="1" si="89"/>
        <v>0.93931219494365525</v>
      </c>
      <c r="N442">
        <f t="shared" ca="1" si="94"/>
        <v>6.0687805056344746E-2</v>
      </c>
      <c r="O442">
        <f t="shared" ca="1" si="95"/>
        <v>19320.613055590555</v>
      </c>
      <c r="P442">
        <f t="shared" ca="1" si="96"/>
        <v>0.68311072666146821</v>
      </c>
      <c r="Q442">
        <f t="shared" ca="1" si="97"/>
        <v>0.31688927333853179</v>
      </c>
      <c r="R442">
        <f t="shared" ca="1" si="98"/>
        <v>27533.948754021654</v>
      </c>
      <c r="S442">
        <f ca="1">(('Benefits Calculations'!$F$12-'Benefits Calculations'!$F$6)*'Sensitivity Analysis'!E442*'Sensitivity Analysis'!J442)+(('Benefits Calculations'!$F$18-'Benefits Calculations'!$F$6)*'Sensitivity Analysis'!K442*'Sensitivity Analysis'!F442)+(('Benefits Calculations'!$F$24-'Benefits Calculations'!$F$6)*'Sensitivity Analysis'!L442*'Sensitivity Analysis'!G442)</f>
        <v>274267.67986219324</v>
      </c>
      <c r="T442">
        <f ca="1">+'Sensitivity Analysis'!S442-'Sensitivity Analysis'!K442*('Sensitivity Analysis'!O442+'Sensitivity Analysis'!O442/(1+'Benefits Calculations'!$C$10))-'Sensitivity Analysis'!L442*('Sensitivity Analysis'!R442+'Sensitivity Analysis'!R442/(1+'Benefits Calculations'!$C$10)+'Sensitivity Analysis'!R442/(1+'Benefits Calculations'!$C$10)^2+'Sensitivity Analysis'!R442/(1+'Benefits Calculations'!$C$10)^3)</f>
        <v>225817.52442087739</v>
      </c>
      <c r="U442">
        <f t="shared" ca="1" si="90"/>
        <v>346911.44575462758</v>
      </c>
      <c r="V442">
        <f ca="1">+'Sensitivity Analysis'!S442*(1+'Sensitivity Analysis'!I442)-'Sensitivity Analysis'!K442*('Sensitivity Analysis'!O442+'Sensitivity Analysis'!O442/(1+'Benefits Calculations'!$C$10))-'Sensitivity Analysis'!L442*('Sensitivity Analysis'!R442+'Sensitivity Analysis'!R442/(1+'Benefits Calculations'!$C$10)+'Sensitivity Analysis'!R442/(1+'Benefits Calculations'!$C$10)^2+'Sensitivity Analysis'!R442/(1+'Benefits Calculations'!$C$10)^3)</f>
        <v>298461.29031331174</v>
      </c>
    </row>
    <row r="443" spans="5:22" x14ac:dyDescent="0.25">
      <c r="E443">
        <f t="shared" ca="1" si="91"/>
        <v>0.51686144174624049</v>
      </c>
      <c r="F443">
        <f t="shared" ca="1" si="92"/>
        <v>0.55047277678555162</v>
      </c>
      <c r="G443">
        <f t="shared" ca="1" si="93"/>
        <v>0.43592417603558153</v>
      </c>
      <c r="H443">
        <f t="shared" ca="1" si="86"/>
        <v>0.52374790894672685</v>
      </c>
      <c r="I443">
        <f t="shared" ca="1" si="87"/>
        <v>0.31956073632448218</v>
      </c>
      <c r="J443">
        <v>0.33900000000000002</v>
      </c>
      <c r="K443">
        <v>0.311</v>
      </c>
      <c r="L443">
        <f t="shared" si="88"/>
        <v>0.35000000000000003</v>
      </c>
      <c r="M443">
        <f t="shared" ca="1" si="89"/>
        <v>0.9478131505440186</v>
      </c>
      <c r="N443">
        <f t="shared" ca="1" si="94"/>
        <v>5.2186849455981399E-2</v>
      </c>
      <c r="O443">
        <f t="shared" ca="1" si="95"/>
        <v>19228.496700705015</v>
      </c>
      <c r="P443">
        <f t="shared" ca="1" si="96"/>
        <v>0.41728098229337662</v>
      </c>
      <c r="Q443">
        <f t="shared" ca="1" si="97"/>
        <v>0.58271901770662338</v>
      </c>
      <c r="R443">
        <f t="shared" ca="1" si="98"/>
        <v>32050.396110835529</v>
      </c>
      <c r="S443">
        <f ca="1">(('Benefits Calculations'!$F$12-'Benefits Calculations'!$F$6)*'Sensitivity Analysis'!E443*'Sensitivity Analysis'!J443)+(('Benefits Calculations'!$F$18-'Benefits Calculations'!$F$6)*'Sensitivity Analysis'!K443*'Sensitivity Analysis'!F443)+(('Benefits Calculations'!$F$24-'Benefits Calculations'!$F$6)*'Sensitivity Analysis'!L443*'Sensitivity Analysis'!G443)</f>
        <v>245126.18354939221</v>
      </c>
      <c r="T443">
        <f ca="1">+'Sensitivity Analysis'!S443-'Sensitivity Analysis'!K443*('Sensitivity Analysis'!O443+'Sensitivity Analysis'!O443/(1+'Benefits Calculations'!$C$10))-'Sensitivity Analysis'!L443*('Sensitivity Analysis'!R443+'Sensitivity Analysis'!R443/(1+'Benefits Calculations'!$C$10)+'Sensitivity Analysis'!R443/(1+'Benefits Calculations'!$C$10)^2+'Sensitivity Analysis'!R443/(1+'Benefits Calculations'!$C$10)^3)</f>
        <v>190722.8930486613</v>
      </c>
      <c r="U443">
        <f t="shared" ca="1" si="90"/>
        <v>323458.88725684612</v>
      </c>
      <c r="V443">
        <f ca="1">+'Sensitivity Analysis'!S443*(1+'Sensitivity Analysis'!I443)-'Sensitivity Analysis'!K443*('Sensitivity Analysis'!O443+'Sensitivity Analysis'!O443/(1+'Benefits Calculations'!$C$10))-'Sensitivity Analysis'!L443*('Sensitivity Analysis'!R443+'Sensitivity Analysis'!R443/(1+'Benefits Calculations'!$C$10)+'Sensitivity Analysis'!R443/(1+'Benefits Calculations'!$C$10)^2+'Sensitivity Analysis'!R443/(1+'Benefits Calculations'!$C$10)^3)</f>
        <v>269055.59675611521</v>
      </c>
    </row>
    <row r="444" spans="5:22" x14ac:dyDescent="0.25">
      <c r="E444">
        <f t="shared" ca="1" si="91"/>
        <v>0.55671167648026643</v>
      </c>
      <c r="F444">
        <f t="shared" ca="1" si="92"/>
        <v>0.61488743726746919</v>
      </c>
      <c r="G444">
        <f t="shared" ca="1" si="93"/>
        <v>0.6484784194722879</v>
      </c>
      <c r="H444">
        <f t="shared" ca="1" si="86"/>
        <v>0.96589603538712865</v>
      </c>
      <c r="I444">
        <f t="shared" ca="1" si="87"/>
        <v>0.39757159216440335</v>
      </c>
      <c r="J444">
        <v>0.33900000000000002</v>
      </c>
      <c r="K444">
        <v>0.311</v>
      </c>
      <c r="L444">
        <f t="shared" si="88"/>
        <v>0.35000000000000003</v>
      </c>
      <c r="M444">
        <f t="shared" ca="1" si="89"/>
        <v>0.94494541798361142</v>
      </c>
      <c r="N444">
        <f t="shared" ca="1" si="94"/>
        <v>5.5054582016388576E-2</v>
      </c>
      <c r="O444">
        <f t="shared" ca="1" si="95"/>
        <v>19259.571450729585</v>
      </c>
      <c r="P444">
        <f t="shared" ca="1" si="96"/>
        <v>0.62206662517117939</v>
      </c>
      <c r="Q444">
        <f t="shared" ca="1" si="97"/>
        <v>0.37793337482882061</v>
      </c>
      <c r="R444">
        <f t="shared" ca="1" si="98"/>
        <v>28571.088038341662</v>
      </c>
      <c r="S444">
        <f ca="1">(('Benefits Calculations'!$F$12-'Benefits Calculations'!$F$6)*'Sensitivity Analysis'!E444*'Sensitivity Analysis'!J444)+(('Benefits Calculations'!$F$18-'Benefits Calculations'!$F$6)*'Sensitivity Analysis'!K444*'Sensitivity Analysis'!F444)+(('Benefits Calculations'!$F$24-'Benefits Calculations'!$F$6)*'Sensitivity Analysis'!L444*'Sensitivity Analysis'!G444)</f>
        <v>321447.52586341766</v>
      </c>
      <c r="T444">
        <f ca="1">+'Sensitivity Analysis'!S444-'Sensitivity Analysis'!K444*('Sensitivity Analysis'!O444+'Sensitivity Analysis'!O444/(1+'Benefits Calculations'!$C$10))-'Sensitivity Analysis'!L444*('Sensitivity Analysis'!R444+'Sensitivity Analysis'!R444/(1+'Benefits Calculations'!$C$10)+'Sensitivity Analysis'!R444/(1+'Benefits Calculations'!$C$10)^2+'Sensitivity Analysis'!R444/(1+'Benefits Calculations'!$C$10)^3)</f>
        <v>271654.70686119964</v>
      </c>
      <c r="U444">
        <f t="shared" ca="1" si="90"/>
        <v>449245.93051824486</v>
      </c>
      <c r="V444">
        <f ca="1">+'Sensitivity Analysis'!S444*(1+'Sensitivity Analysis'!I444)-'Sensitivity Analysis'!K444*('Sensitivity Analysis'!O444+'Sensitivity Analysis'!O444/(1+'Benefits Calculations'!$C$10))-'Sensitivity Analysis'!L444*('Sensitivity Analysis'!R444+'Sensitivity Analysis'!R444/(1+'Benefits Calculations'!$C$10)+'Sensitivity Analysis'!R444/(1+'Benefits Calculations'!$C$10)^2+'Sensitivity Analysis'!R444/(1+'Benefits Calculations'!$C$10)^3)</f>
        <v>399453.11151602684</v>
      </c>
    </row>
    <row r="445" spans="5:22" x14ac:dyDescent="0.25">
      <c r="E445">
        <f t="shared" ca="1" si="91"/>
        <v>0.37787302214070739</v>
      </c>
      <c r="F445">
        <f t="shared" ca="1" si="92"/>
        <v>0.50475761480484793</v>
      </c>
      <c r="G445">
        <f t="shared" ca="1" si="93"/>
        <v>0.2504358972647831</v>
      </c>
      <c r="H445">
        <f t="shared" ca="1" si="86"/>
        <v>0.88366882539261438</v>
      </c>
      <c r="I445">
        <f t="shared" ca="1" si="87"/>
        <v>0.37857675983872169</v>
      </c>
      <c r="J445">
        <v>0.33900000000000002</v>
      </c>
      <c r="K445">
        <v>0.311</v>
      </c>
      <c r="L445">
        <f t="shared" si="88"/>
        <v>0.35000000000000003</v>
      </c>
      <c r="M445">
        <f t="shared" ca="1" si="89"/>
        <v>0.96195207917832759</v>
      </c>
      <c r="N445">
        <f t="shared" ca="1" si="94"/>
        <v>3.804792082167241E-2</v>
      </c>
      <c r="O445">
        <f t="shared" ca="1" si="95"/>
        <v>19075.28727002364</v>
      </c>
      <c r="P445">
        <f t="shared" ca="1" si="96"/>
        <v>0.59231482822650416</v>
      </c>
      <c r="Q445">
        <f t="shared" ca="1" si="97"/>
        <v>0.40768517177349584</v>
      </c>
      <c r="R445">
        <f t="shared" ca="1" si="98"/>
        <v>29076.571068431695</v>
      </c>
      <c r="S445">
        <f ca="1">(('Benefits Calculations'!$F$12-'Benefits Calculations'!$F$6)*'Sensitivity Analysis'!E445*'Sensitivity Analysis'!J445)+(('Benefits Calculations'!$F$18-'Benefits Calculations'!$F$6)*'Sensitivity Analysis'!K445*'Sensitivity Analysis'!F445)+(('Benefits Calculations'!$F$24-'Benefits Calculations'!$F$6)*'Sensitivity Analysis'!L445*'Sensitivity Analysis'!G445)</f>
        <v>170281.23067342534</v>
      </c>
      <c r="T445">
        <f ca="1">+'Sensitivity Analysis'!S445-'Sensitivity Analysis'!K445*('Sensitivity Analysis'!O445+'Sensitivity Analysis'!O445/(1+'Benefits Calculations'!$C$10))-'Sensitivity Analysis'!L445*('Sensitivity Analysis'!R445+'Sensitivity Analysis'!R445/(1+'Benefits Calculations'!$C$10)+'Sensitivity Analysis'!R445/(1+'Benefits Calculations'!$C$10)^2+'Sensitivity Analysis'!R445/(1+'Benefits Calculations'!$C$10)^3)</f>
        <v>119928.51628864782</v>
      </c>
      <c r="U445">
        <f t="shared" ca="1" si="90"/>
        <v>234745.74724312066</v>
      </c>
      <c r="V445">
        <f ca="1">+'Sensitivity Analysis'!S445*(1+'Sensitivity Analysis'!I445)-'Sensitivity Analysis'!K445*('Sensitivity Analysis'!O445+'Sensitivity Analysis'!O445/(1+'Benefits Calculations'!$C$10))-'Sensitivity Analysis'!L445*('Sensitivity Analysis'!R445+'Sensitivity Analysis'!R445/(1+'Benefits Calculations'!$C$10)+'Sensitivity Analysis'!R445/(1+'Benefits Calculations'!$C$10)^2+'Sensitivity Analysis'!R445/(1+'Benefits Calculations'!$C$10)^3)</f>
        <v>184393.03285834315</v>
      </c>
    </row>
    <row r="446" spans="5:22" x14ac:dyDescent="0.25">
      <c r="E446">
        <f ca="1">+_xlfn.NORM.INV(RAND(),0.5,0.17)</f>
        <v>0.59883175935653188</v>
      </c>
      <c r="F446">
        <f ca="1">+_xlfn.NORM.INV(RAND(),0.56,0.13)</f>
        <v>0.51694589701391092</v>
      </c>
      <c r="G446">
        <f ca="1">+_xlfn.NORM.INV(RAND(),0.42,0.11)</f>
        <v>0.34336373944496884</v>
      </c>
      <c r="H446">
        <f t="shared" ca="1" si="86"/>
        <v>0.9714323958244524</v>
      </c>
      <c r="I446">
        <f t="shared" ca="1" si="87"/>
        <v>0.39947264845165537</v>
      </c>
      <c r="J446">
        <v>0.33900000000000002</v>
      </c>
      <c r="K446">
        <v>0.311</v>
      </c>
      <c r="L446">
        <f t="shared" si="88"/>
        <v>0.35000000000000003</v>
      </c>
      <c r="M446">
        <f t="shared" ca="1" si="89"/>
        <v>0.96145695927244845</v>
      </c>
      <c r="N446">
        <f ca="1">1-M446</f>
        <v>3.8543040727551547E-2</v>
      </c>
      <c r="O446">
        <f ca="1">(18663*M446)+(29499*N446)</f>
        <v>19080.65238932375</v>
      </c>
      <c r="P446">
        <f ca="1">+_xlfn.NORM.INV(RAND(), 0.5906, 0.1)</f>
        <v>0.43994544185786311</v>
      </c>
      <c r="Q446">
        <f ca="1">1-P446</f>
        <v>0.56005455814213689</v>
      </c>
      <c r="R446">
        <f ca="1">(22150*P446)+(39140*Q446)</f>
        <v>31665.326942834905</v>
      </c>
      <c r="S446">
        <f ca="1">(('Benefits Calculations'!$F$12-'Benefits Calculations'!$F$6)*'Sensitivity Analysis'!E446*'Sensitivity Analysis'!J446)+(('Benefits Calculations'!$F$18-'Benefits Calculations'!$F$6)*'Sensitivity Analysis'!K446*'Sensitivity Analysis'!F446)+(('Benefits Calculations'!$F$24-'Benefits Calculations'!$F$6)*'Sensitivity Analysis'!L446*'Sensitivity Analysis'!G446)</f>
        <v>220277.07485389823</v>
      </c>
      <c r="T446">
        <f ca="1">+'Sensitivity Analysis'!S446-'Sensitivity Analysis'!K446*('Sensitivity Analysis'!O446+'Sensitivity Analysis'!O446/(1+'Benefits Calculations'!$C$10))-'Sensitivity Analysis'!L446*('Sensitivity Analysis'!R446+'Sensitivity Analysis'!R446/(1+'Benefits Calculations'!$C$10)+'Sensitivity Analysis'!R446/(1+'Benefits Calculations'!$C$10)^2+'Sensitivity Analysis'!R446/(1+'Benefits Calculations'!$C$10)^3)</f>
        <v>166476.55126604222</v>
      </c>
      <c r="U446">
        <f t="shared" ca="1" si="90"/>
        <v>308271.74133896845</v>
      </c>
      <c r="V446">
        <f ca="1">+'Sensitivity Analysis'!S446*(1+'Sensitivity Analysis'!I446)-'Sensitivity Analysis'!K446*('Sensitivity Analysis'!O446+'Sensitivity Analysis'!O446/(1+'Benefits Calculations'!$C$10))-'Sensitivity Analysis'!L446*('Sensitivity Analysis'!R446+'Sensitivity Analysis'!R446/(1+'Benefits Calculations'!$C$10)+'Sensitivity Analysis'!R446/(1+'Benefits Calculations'!$C$10)^2+'Sensitivity Analysis'!R446/(1+'Benefits Calculations'!$C$10)^3)</f>
        <v>254471.21775111248</v>
      </c>
    </row>
    <row r="447" spans="5:22" x14ac:dyDescent="0.25">
      <c r="E447">
        <f t="shared" ref="E447:E510" ca="1" si="99">+_xlfn.NORM.INV(RAND(),0.5,0.17)</f>
        <v>0.7081081594290658</v>
      </c>
      <c r="F447">
        <f t="shared" ref="F447:F510" ca="1" si="100">+_xlfn.NORM.INV(RAND(),0.56,0.13)</f>
        <v>0.7985183559658211</v>
      </c>
      <c r="G447">
        <f t="shared" ref="G447:G510" ca="1" si="101">+_xlfn.NORM.INV(RAND(),0.42,0.11)</f>
        <v>0.44735040188686642</v>
      </c>
      <c r="H447">
        <f t="shared" ca="1" si="86"/>
        <v>0.73476508594376788</v>
      </c>
      <c r="I447">
        <f t="shared" ca="1" si="87"/>
        <v>0.35544553930719902</v>
      </c>
      <c r="J447">
        <v>0.33900000000000002</v>
      </c>
      <c r="K447">
        <v>0.311</v>
      </c>
      <c r="L447">
        <f t="shared" si="88"/>
        <v>0.35000000000000003</v>
      </c>
      <c r="M447">
        <f t="shared" ca="1" si="89"/>
        <v>0.95132131620090288</v>
      </c>
      <c r="N447">
        <f t="shared" ref="N447:N510" ca="1" si="102">1-M447</f>
        <v>4.8678683799097122E-2</v>
      </c>
      <c r="O447">
        <f t="shared" ref="O447:O510" ca="1" si="103">(18663*M447)+(29499*N447)</f>
        <v>19190.482217647019</v>
      </c>
      <c r="P447">
        <f t="shared" ref="P447:P510" ca="1" si="104">+_xlfn.NORM.INV(RAND(), 0.5906, 0.1)</f>
        <v>0.60601810782883336</v>
      </c>
      <c r="Q447">
        <f t="shared" ref="Q447:Q510" ca="1" si="105">1-P447</f>
        <v>0.39398189217116664</v>
      </c>
      <c r="R447">
        <f t="shared" ref="R447:R510" ca="1" si="106">(22150*P447)+(39140*Q447)</f>
        <v>28843.75234798812</v>
      </c>
      <c r="S447">
        <f ca="1">(('Benefits Calculations'!$F$12-'Benefits Calculations'!$F$6)*'Sensitivity Analysis'!E447*'Sensitivity Analysis'!J447)+(('Benefits Calculations'!$F$18-'Benefits Calculations'!$F$6)*'Sensitivity Analysis'!K447*'Sensitivity Analysis'!F447)+(('Benefits Calculations'!$F$24-'Benefits Calculations'!$F$6)*'Sensitivity Analysis'!L447*'Sensitivity Analysis'!G447)</f>
        <v>295091.89023769053</v>
      </c>
      <c r="T447">
        <f ca="1">+'Sensitivity Analysis'!S447-'Sensitivity Analysis'!K447*('Sensitivity Analysis'!O447+'Sensitivity Analysis'!O447/(1+'Benefits Calculations'!$C$10))-'Sensitivity Analysis'!L447*('Sensitivity Analysis'!R447+'Sensitivity Analysis'!R447/(1+'Benefits Calculations'!$C$10)+'Sensitivity Analysis'!R447/(1+'Benefits Calculations'!$C$10)^2+'Sensitivity Analysis'!R447/(1+'Benefits Calculations'!$C$10)^3)</f>
        <v>244978.5183803025</v>
      </c>
      <c r="U447">
        <f t="shared" ca="1" si="90"/>
        <v>399980.98630840721</v>
      </c>
      <c r="V447">
        <f ca="1">+'Sensitivity Analysis'!S447*(1+'Sensitivity Analysis'!I447)-'Sensitivity Analysis'!K447*('Sensitivity Analysis'!O447+'Sensitivity Analysis'!O447/(1+'Benefits Calculations'!$C$10))-'Sensitivity Analysis'!L447*('Sensitivity Analysis'!R447+'Sensitivity Analysis'!R447/(1+'Benefits Calculations'!$C$10)+'Sensitivity Analysis'!R447/(1+'Benefits Calculations'!$C$10)^2+'Sensitivity Analysis'!R447/(1+'Benefits Calculations'!$C$10)^3)</f>
        <v>349867.61445101921</v>
      </c>
    </row>
    <row r="448" spans="5:22" x14ac:dyDescent="0.25">
      <c r="E448">
        <f t="shared" ca="1" si="99"/>
        <v>0.5355334785552508</v>
      </c>
      <c r="F448">
        <f t="shared" ca="1" si="100"/>
        <v>0.60264640357680643</v>
      </c>
      <c r="G448">
        <f t="shared" ca="1" si="101"/>
        <v>0.52078056196275269</v>
      </c>
      <c r="H448">
        <f t="shared" ca="1" si="86"/>
        <v>0.60022356846142721</v>
      </c>
      <c r="I448">
        <f t="shared" ca="1" si="87"/>
        <v>0.33328144038907942</v>
      </c>
      <c r="J448">
        <v>0.33900000000000002</v>
      </c>
      <c r="K448">
        <v>0.311</v>
      </c>
      <c r="L448">
        <f t="shared" si="88"/>
        <v>0.35000000000000003</v>
      </c>
      <c r="M448">
        <f t="shared" ca="1" si="89"/>
        <v>0.92724361091811602</v>
      </c>
      <c r="N448">
        <f t="shared" ca="1" si="102"/>
        <v>7.2756389081883976E-2</v>
      </c>
      <c r="O448">
        <f t="shared" ca="1" si="103"/>
        <v>19451.388232091293</v>
      </c>
      <c r="P448">
        <f t="shared" ca="1" si="104"/>
        <v>0.45303810546211437</v>
      </c>
      <c r="Q448">
        <f t="shared" ca="1" si="105"/>
        <v>0.54696189453788557</v>
      </c>
      <c r="R448">
        <f t="shared" ca="1" si="106"/>
        <v>31442.882588198674</v>
      </c>
      <c r="S448">
        <f ca="1">(('Benefits Calculations'!$F$12-'Benefits Calculations'!$F$6)*'Sensitivity Analysis'!E448*'Sensitivity Analysis'!J448)+(('Benefits Calculations'!$F$18-'Benefits Calculations'!$F$6)*'Sensitivity Analysis'!K448*'Sensitivity Analysis'!F448)+(('Benefits Calculations'!$F$24-'Benefits Calculations'!$F$6)*'Sensitivity Analysis'!L448*'Sensitivity Analysis'!G448)</f>
        <v>278948.29172699311</v>
      </c>
      <c r="T448">
        <f ca="1">+'Sensitivity Analysis'!S448-'Sensitivity Analysis'!K448*('Sensitivity Analysis'!O448+'Sensitivity Analysis'!O448/(1+'Benefits Calculations'!$C$10))-'Sensitivity Analysis'!L448*('Sensitivity Analysis'!R448+'Sensitivity Analysis'!R448/(1+'Benefits Calculations'!$C$10)+'Sensitivity Analysis'!R448/(1+'Benefits Calculations'!$C$10)^2+'Sensitivity Analysis'!R448/(1+'Benefits Calculations'!$C$10)^3)</f>
        <v>225217.04787943838</v>
      </c>
      <c r="U448">
        <f t="shared" ca="1" si="90"/>
        <v>371916.58018783847</v>
      </c>
      <c r="V448">
        <f ca="1">+'Sensitivity Analysis'!S448*(1+'Sensitivity Analysis'!I448)-'Sensitivity Analysis'!K448*('Sensitivity Analysis'!O448+'Sensitivity Analysis'!O448/(1+'Benefits Calculations'!$C$10))-'Sensitivity Analysis'!L448*('Sensitivity Analysis'!R448+'Sensitivity Analysis'!R448/(1+'Benefits Calculations'!$C$10)+'Sensitivity Analysis'!R448/(1+'Benefits Calculations'!$C$10)^2+'Sensitivity Analysis'!R448/(1+'Benefits Calculations'!$C$10)^3)</f>
        <v>318185.33634028374</v>
      </c>
    </row>
    <row r="449" spans="5:22" x14ac:dyDescent="0.25">
      <c r="E449">
        <f t="shared" ca="1" si="99"/>
        <v>0.77632747993160933</v>
      </c>
      <c r="F449">
        <f t="shared" ca="1" si="100"/>
        <v>0.90534271870194927</v>
      </c>
      <c r="G449">
        <f t="shared" ca="1" si="101"/>
        <v>0.31214454401858499</v>
      </c>
      <c r="H449">
        <f t="shared" ca="1" si="86"/>
        <v>0.19568636809119344</v>
      </c>
      <c r="I449">
        <f t="shared" ca="1" si="87"/>
        <v>0.24392532217232377</v>
      </c>
      <c r="J449">
        <v>0.33900000000000002</v>
      </c>
      <c r="K449">
        <v>0.311</v>
      </c>
      <c r="L449">
        <f t="shared" si="88"/>
        <v>0.35000000000000003</v>
      </c>
      <c r="M449">
        <f t="shared" ca="1" si="89"/>
        <v>0.93710727405653504</v>
      </c>
      <c r="N449">
        <f t="shared" ca="1" si="102"/>
        <v>6.2892725943464955E-2</v>
      </c>
      <c r="O449">
        <f t="shared" ca="1" si="103"/>
        <v>19344.505578323387</v>
      </c>
      <c r="P449">
        <f t="shared" ca="1" si="104"/>
        <v>0.4255095230804038</v>
      </c>
      <c r="Q449">
        <f t="shared" ca="1" si="105"/>
        <v>0.5744904769195962</v>
      </c>
      <c r="R449">
        <f t="shared" ca="1" si="106"/>
        <v>31910.593202863944</v>
      </c>
      <c r="S449">
        <f ca="1">(('Benefits Calculations'!$F$12-'Benefits Calculations'!$F$6)*'Sensitivity Analysis'!E449*'Sensitivity Analysis'!J449)+(('Benefits Calculations'!$F$18-'Benefits Calculations'!$F$6)*'Sensitivity Analysis'!K449*'Sensitivity Analysis'!F449)+(('Benefits Calculations'!$F$24-'Benefits Calculations'!$F$6)*'Sensitivity Analysis'!L449*'Sensitivity Analysis'!G449)</f>
        <v>272376.17125534383</v>
      </c>
      <c r="T449">
        <f ca="1">+'Sensitivity Analysis'!S449-'Sensitivity Analysis'!K449*('Sensitivity Analysis'!O449+'Sensitivity Analysis'!O449/(1+'Benefits Calculations'!$C$10))-'Sensitivity Analysis'!L449*('Sensitivity Analysis'!R449+'Sensitivity Analysis'!R449/(1+'Benefits Calculations'!$C$10)+'Sensitivity Analysis'!R449/(1+'Benefits Calculations'!$C$10)^2+'Sensitivity Analysis'!R449/(1+'Benefits Calculations'!$C$10)^3)</f>
        <v>218087.96125419647</v>
      </c>
      <c r="U449">
        <f t="shared" ca="1" si="90"/>
        <v>338815.61658086762</v>
      </c>
      <c r="V449">
        <f ca="1">+'Sensitivity Analysis'!S449*(1+'Sensitivity Analysis'!I449)-'Sensitivity Analysis'!K449*('Sensitivity Analysis'!O449+'Sensitivity Analysis'!O449/(1+'Benefits Calculations'!$C$10))-'Sensitivity Analysis'!L449*('Sensitivity Analysis'!R449+'Sensitivity Analysis'!R449/(1+'Benefits Calculations'!$C$10)+'Sensitivity Analysis'!R449/(1+'Benefits Calculations'!$C$10)^2+'Sensitivity Analysis'!R449/(1+'Benefits Calculations'!$C$10)^3)</f>
        <v>284527.40657972026</v>
      </c>
    </row>
    <row r="450" spans="5:22" x14ac:dyDescent="0.25">
      <c r="E450">
        <f t="shared" ca="1" si="99"/>
        <v>0.41212011876857596</v>
      </c>
      <c r="F450">
        <f t="shared" ca="1" si="100"/>
        <v>0.41427320483897312</v>
      </c>
      <c r="G450">
        <f t="shared" ca="1" si="101"/>
        <v>0.38954258136290898</v>
      </c>
      <c r="H450">
        <f t="shared" ca="1" si="86"/>
        <v>0.84823236459262763</v>
      </c>
      <c r="I450">
        <f t="shared" ca="1" si="87"/>
        <v>0.37268644356784469</v>
      </c>
      <c r="J450">
        <v>0.33900000000000002</v>
      </c>
      <c r="K450">
        <v>0.311</v>
      </c>
      <c r="L450">
        <f t="shared" si="88"/>
        <v>0.35000000000000003</v>
      </c>
      <c r="M450">
        <f t="shared" ca="1" si="89"/>
        <v>0.95680280450720767</v>
      </c>
      <c r="N450">
        <f t="shared" ca="1" si="102"/>
        <v>4.3197195492792329E-2</v>
      </c>
      <c r="O450">
        <f t="shared" ca="1" si="103"/>
        <v>19131.084810359898</v>
      </c>
      <c r="P450">
        <f t="shared" ca="1" si="104"/>
        <v>0.4313693718076349</v>
      </c>
      <c r="Q450">
        <f t="shared" ca="1" si="105"/>
        <v>0.5686306281923651</v>
      </c>
      <c r="R450">
        <f t="shared" ca="1" si="106"/>
        <v>31811.034372988281</v>
      </c>
      <c r="S450">
        <f ca="1">(('Benefits Calculations'!$F$12-'Benefits Calculations'!$F$6)*'Sensitivity Analysis'!E450*'Sensitivity Analysis'!J450)+(('Benefits Calculations'!$F$18-'Benefits Calculations'!$F$6)*'Sensitivity Analysis'!K450*'Sensitivity Analysis'!F450)+(('Benefits Calculations'!$F$24-'Benefits Calculations'!$F$6)*'Sensitivity Analysis'!L450*'Sensitivity Analysis'!G450)</f>
        <v>205422.18446938711</v>
      </c>
      <c r="T450">
        <f ca="1">+'Sensitivity Analysis'!S450-'Sensitivity Analysis'!K450*('Sensitivity Analysis'!O450+'Sensitivity Analysis'!O450/(1+'Benefits Calculations'!$C$10))-'Sensitivity Analysis'!L450*('Sensitivity Analysis'!R450+'Sensitivity Analysis'!R450/(1+'Benefits Calculations'!$C$10)+'Sensitivity Analysis'!R450/(1+'Benefits Calculations'!$C$10)^2+'Sensitivity Analysis'!R450/(1+'Benefits Calculations'!$C$10)^3)</f>
        <v>151396.94794458683</v>
      </c>
      <c r="U450">
        <f t="shared" ca="1" si="90"/>
        <v>281980.24782922072</v>
      </c>
      <c r="V450">
        <f ca="1">+'Sensitivity Analysis'!S450*(1+'Sensitivity Analysis'!I450)-'Sensitivity Analysis'!K450*('Sensitivity Analysis'!O450+'Sensitivity Analysis'!O450/(1+'Benefits Calculations'!$C$10))-'Sensitivity Analysis'!L450*('Sensitivity Analysis'!R450+'Sensitivity Analysis'!R450/(1+'Benefits Calculations'!$C$10)+'Sensitivity Analysis'!R450/(1+'Benefits Calculations'!$C$10)^2+'Sensitivity Analysis'!R450/(1+'Benefits Calculations'!$C$10)^3)</f>
        <v>227955.01130442045</v>
      </c>
    </row>
    <row r="451" spans="5:22" x14ac:dyDescent="0.25">
      <c r="E451">
        <f t="shared" ca="1" si="99"/>
        <v>0.69713552808735935</v>
      </c>
      <c r="F451">
        <f t="shared" ca="1" si="100"/>
        <v>0.63405652945255886</v>
      </c>
      <c r="G451">
        <f t="shared" ca="1" si="101"/>
        <v>0.38712711147605428</v>
      </c>
      <c r="H451">
        <f t="shared" ca="1" si="86"/>
        <v>8.5423835604153786E-2</v>
      </c>
      <c r="I451">
        <f t="shared" ca="1" si="87"/>
        <v>0.20357485423651905</v>
      </c>
      <c r="J451">
        <v>0.33900000000000002</v>
      </c>
      <c r="K451">
        <v>0.311</v>
      </c>
      <c r="L451">
        <f t="shared" si="88"/>
        <v>0.35000000000000003</v>
      </c>
      <c r="M451">
        <f t="shared" ca="1" si="89"/>
        <v>0.92914425167247816</v>
      </c>
      <c r="N451">
        <f t="shared" ca="1" si="102"/>
        <v>7.0855748327521839E-2</v>
      </c>
      <c r="O451">
        <f t="shared" ca="1" si="103"/>
        <v>19430.792888877029</v>
      </c>
      <c r="P451">
        <f t="shared" ca="1" si="104"/>
        <v>0.47076839866459874</v>
      </c>
      <c r="Q451">
        <f t="shared" ca="1" si="105"/>
        <v>0.52923160133540126</v>
      </c>
      <c r="R451">
        <f t="shared" ca="1" si="106"/>
        <v>31141.644906688467</v>
      </c>
      <c r="S451">
        <f ca="1">(('Benefits Calculations'!$F$12-'Benefits Calculations'!$F$6)*'Sensitivity Analysis'!E451*'Sensitivity Analysis'!J451)+(('Benefits Calculations'!$F$18-'Benefits Calculations'!$F$6)*'Sensitivity Analysis'!K451*'Sensitivity Analysis'!F451)+(('Benefits Calculations'!$F$24-'Benefits Calculations'!$F$6)*'Sensitivity Analysis'!L451*'Sensitivity Analysis'!G451)</f>
        <v>256355.54301984693</v>
      </c>
      <c r="T451">
        <f ca="1">+'Sensitivity Analysis'!S451-'Sensitivity Analysis'!K451*('Sensitivity Analysis'!O451+'Sensitivity Analysis'!O451/(1+'Benefits Calculations'!$C$10))-'Sensitivity Analysis'!L451*('Sensitivity Analysis'!R451+'Sensitivity Analysis'!R451/(1+'Benefits Calculations'!$C$10)+'Sensitivity Analysis'!R451/(1+'Benefits Calculations'!$C$10)^2+'Sensitivity Analysis'!R451/(1+'Benefits Calculations'!$C$10)^3)</f>
        <v>203037.71158496314</v>
      </c>
      <c r="U451">
        <f t="shared" ca="1" si="90"/>
        <v>308543.08532283595</v>
      </c>
      <c r="V451">
        <f ca="1">+'Sensitivity Analysis'!S451*(1+'Sensitivity Analysis'!I451)-'Sensitivity Analysis'!K451*('Sensitivity Analysis'!O451+'Sensitivity Analysis'!O451/(1+'Benefits Calculations'!$C$10))-'Sensitivity Analysis'!L451*('Sensitivity Analysis'!R451+'Sensitivity Analysis'!R451/(1+'Benefits Calculations'!$C$10)+'Sensitivity Analysis'!R451/(1+'Benefits Calculations'!$C$10)^2+'Sensitivity Analysis'!R451/(1+'Benefits Calculations'!$C$10)^3)</f>
        <v>255225.25388795219</v>
      </c>
    </row>
    <row r="452" spans="5:22" x14ac:dyDescent="0.25">
      <c r="E452">
        <f t="shared" ca="1" si="99"/>
        <v>0.51796805556126702</v>
      </c>
      <c r="F452">
        <f t="shared" ca="1" si="100"/>
        <v>0.36852045522665178</v>
      </c>
      <c r="G452">
        <f t="shared" ca="1" si="101"/>
        <v>0.37084443393732119</v>
      </c>
      <c r="H452">
        <f t="shared" ca="1" si="86"/>
        <v>0.40183355852443881</v>
      </c>
      <c r="I452">
        <f t="shared" ca="1" si="87"/>
        <v>0.29541866224787061</v>
      </c>
      <c r="J452">
        <v>0.33900000000000002</v>
      </c>
      <c r="K452">
        <v>0.311</v>
      </c>
      <c r="L452">
        <f t="shared" si="88"/>
        <v>0.35000000000000003</v>
      </c>
      <c r="M452">
        <f t="shared" ca="1" si="89"/>
        <v>0.95191908308483253</v>
      </c>
      <c r="N452">
        <f t="shared" ca="1" si="102"/>
        <v>4.8080916915167471E-2</v>
      </c>
      <c r="O452">
        <f t="shared" ca="1" si="103"/>
        <v>19184.004815692755</v>
      </c>
      <c r="P452">
        <f t="shared" ca="1" si="104"/>
        <v>0.49869591458583012</v>
      </c>
      <c r="Q452">
        <f t="shared" ca="1" si="105"/>
        <v>0.50130408541416993</v>
      </c>
      <c r="R452">
        <f t="shared" ca="1" si="106"/>
        <v>30667.156411186748</v>
      </c>
      <c r="S452">
        <f ca="1">(('Benefits Calculations'!$F$12-'Benefits Calculations'!$F$6)*'Sensitivity Analysis'!E452*'Sensitivity Analysis'!J452)+(('Benefits Calculations'!$F$18-'Benefits Calculations'!$F$6)*'Sensitivity Analysis'!K452*'Sensitivity Analysis'!F452)+(('Benefits Calculations'!$F$24-'Benefits Calculations'!$F$6)*'Sensitivity Analysis'!L452*'Sensitivity Analysis'!G452)</f>
        <v>203948.83346511895</v>
      </c>
      <c r="T452">
        <f ca="1">+'Sensitivity Analysis'!S452-'Sensitivity Analysis'!K452*('Sensitivity Analysis'!O452+'Sensitivity Analysis'!O452/(1+'Benefits Calculations'!$C$10))-'Sensitivity Analysis'!L452*('Sensitivity Analysis'!R452+'Sensitivity Analysis'!R452/(1+'Benefits Calculations'!$C$10)+'Sensitivity Analysis'!R452/(1+'Benefits Calculations'!$C$10)^2+'Sensitivity Analysis'!R452/(1+'Benefits Calculations'!$C$10)^3)</f>
        <v>151413.25031827323</v>
      </c>
      <c r="U452">
        <f t="shared" ca="1" si="90"/>
        <v>264199.12501439813</v>
      </c>
      <c r="V452">
        <f ca="1">+'Sensitivity Analysis'!S452*(1+'Sensitivity Analysis'!I452)-'Sensitivity Analysis'!K452*('Sensitivity Analysis'!O452+'Sensitivity Analysis'!O452/(1+'Benefits Calculations'!$C$10))-'Sensitivity Analysis'!L452*('Sensitivity Analysis'!R452+'Sensitivity Analysis'!R452/(1+'Benefits Calculations'!$C$10)+'Sensitivity Analysis'!R452/(1+'Benefits Calculations'!$C$10)^2+'Sensitivity Analysis'!R452/(1+'Benefits Calculations'!$C$10)^3)</f>
        <v>211663.54186755241</v>
      </c>
    </row>
    <row r="453" spans="5:22" x14ac:dyDescent="0.25">
      <c r="E453">
        <f t="shared" ca="1" si="99"/>
        <v>0.8196073051835544</v>
      </c>
      <c r="F453">
        <f t="shared" ca="1" si="100"/>
        <v>0.39884200080634247</v>
      </c>
      <c r="G453">
        <f t="shared" ca="1" si="101"/>
        <v>0.42589602066129628</v>
      </c>
      <c r="H453">
        <f t="shared" ca="1" si="86"/>
        <v>0.38282624547014332</v>
      </c>
      <c r="I453">
        <f t="shared" ca="1" si="87"/>
        <v>0.29133931252519535</v>
      </c>
      <c r="J453">
        <v>0.33900000000000002</v>
      </c>
      <c r="K453">
        <v>0.311</v>
      </c>
      <c r="L453">
        <f t="shared" si="88"/>
        <v>0.35000000000000003</v>
      </c>
      <c r="M453">
        <f t="shared" ca="1" si="89"/>
        <v>0.93497169571981553</v>
      </c>
      <c r="N453">
        <f t="shared" ca="1" si="102"/>
        <v>6.5028304280184468E-2</v>
      </c>
      <c r="O453">
        <f t="shared" ca="1" si="103"/>
        <v>19367.646705180079</v>
      </c>
      <c r="P453">
        <f t="shared" ca="1" si="104"/>
        <v>0.53715907872226465</v>
      </c>
      <c r="Q453">
        <f t="shared" ca="1" si="105"/>
        <v>0.46284092127773535</v>
      </c>
      <c r="R453">
        <f t="shared" ca="1" si="106"/>
        <v>30013.667252508723</v>
      </c>
      <c r="S453">
        <f ca="1">(('Benefits Calculations'!$F$12-'Benefits Calculations'!$F$6)*'Sensitivity Analysis'!E453*'Sensitivity Analysis'!J453)+(('Benefits Calculations'!$F$18-'Benefits Calculations'!$F$6)*'Sensitivity Analysis'!K453*'Sensitivity Analysis'!F453)+(('Benefits Calculations'!$F$24-'Benefits Calculations'!$F$6)*'Sensitivity Analysis'!L453*'Sensitivity Analysis'!G453)</f>
        <v>251795.26998713618</v>
      </c>
      <c r="T453">
        <f ca="1">+'Sensitivity Analysis'!S453-'Sensitivity Analysis'!K453*('Sensitivity Analysis'!O453+'Sensitivity Analysis'!O453/(1+'Benefits Calculations'!$C$10))-'Sensitivity Analysis'!L453*('Sensitivity Analysis'!R453+'Sensitivity Analysis'!R453/(1+'Benefits Calculations'!$C$10)+'Sensitivity Analysis'!R453/(1+'Benefits Calculations'!$C$10)^2+'Sensitivity Analysis'!R453/(1+'Benefits Calculations'!$C$10)^3)</f>
        <v>200016.90792321489</v>
      </c>
      <c r="U453">
        <f t="shared" ca="1" si="90"/>
        <v>325153.13084228436</v>
      </c>
      <c r="V453">
        <f ca="1">+'Sensitivity Analysis'!S453*(1+'Sensitivity Analysis'!I453)-'Sensitivity Analysis'!K453*('Sensitivity Analysis'!O453+'Sensitivity Analysis'!O453/(1+'Benefits Calculations'!$C$10))-'Sensitivity Analysis'!L453*('Sensitivity Analysis'!R453+'Sensitivity Analysis'!R453/(1+'Benefits Calculations'!$C$10)+'Sensitivity Analysis'!R453/(1+'Benefits Calculations'!$C$10)^2+'Sensitivity Analysis'!R453/(1+'Benefits Calculations'!$C$10)^3)</f>
        <v>273374.76877836307</v>
      </c>
    </row>
    <row r="454" spans="5:22" x14ac:dyDescent="0.25">
      <c r="E454">
        <f t="shared" ca="1" si="99"/>
        <v>0.44695957180655338</v>
      </c>
      <c r="F454">
        <f t="shared" ca="1" si="100"/>
        <v>0.41862873432340353</v>
      </c>
      <c r="G454">
        <f t="shared" ca="1" si="101"/>
        <v>0.34998666252692201</v>
      </c>
      <c r="H454">
        <f t="shared" ca="1" si="86"/>
        <v>0.51231859883526942</v>
      </c>
      <c r="I454">
        <f t="shared" ca="1" si="87"/>
        <v>0.31742615916454575</v>
      </c>
      <c r="J454">
        <v>0.33900000000000002</v>
      </c>
      <c r="K454">
        <v>0.311</v>
      </c>
      <c r="L454">
        <f t="shared" si="88"/>
        <v>0.35000000000000003</v>
      </c>
      <c r="M454">
        <f t="shared" ca="1" si="89"/>
        <v>0.93444478780852758</v>
      </c>
      <c r="N454">
        <f t="shared" ca="1" si="102"/>
        <v>6.5555212191472423E-2</v>
      </c>
      <c r="O454">
        <f t="shared" ca="1" si="103"/>
        <v>19373.356279306798</v>
      </c>
      <c r="P454">
        <f t="shared" ca="1" si="104"/>
        <v>0.57109553190634954</v>
      </c>
      <c r="Q454">
        <f t="shared" ca="1" si="105"/>
        <v>0.42890446809365046</v>
      </c>
      <c r="R454">
        <f t="shared" ca="1" si="106"/>
        <v>29437.086912911123</v>
      </c>
      <c r="S454">
        <f ca="1">(('Benefits Calculations'!$F$12-'Benefits Calculations'!$F$6)*'Sensitivity Analysis'!E454*'Sensitivity Analysis'!J454)+(('Benefits Calculations'!$F$18-'Benefits Calculations'!$F$6)*'Sensitivity Analysis'!K454*'Sensitivity Analysis'!F454)+(('Benefits Calculations'!$F$24-'Benefits Calculations'!$F$6)*'Sensitivity Analysis'!L454*'Sensitivity Analysis'!G454)</f>
        <v>196975.85654327439</v>
      </c>
      <c r="T454">
        <f ca="1">+'Sensitivity Analysis'!S454-'Sensitivity Analysis'!K454*('Sensitivity Analysis'!O454+'Sensitivity Analysis'!O454/(1+'Benefits Calculations'!$C$10))-'Sensitivity Analysis'!L454*('Sensitivity Analysis'!R454+'Sensitivity Analysis'!R454/(1+'Benefits Calculations'!$C$10)+'Sensitivity Analysis'!R454/(1+'Benefits Calculations'!$C$10)^2+'Sensitivity Analysis'!R454/(1+'Benefits Calculations'!$C$10)^3)</f>
        <v>145961.18537083195</v>
      </c>
      <c r="U454">
        <f t="shared" ca="1" si="90"/>
        <v>259501.14613395254</v>
      </c>
      <c r="V454">
        <f ca="1">+'Sensitivity Analysis'!S454*(1+'Sensitivity Analysis'!I454)-'Sensitivity Analysis'!K454*('Sensitivity Analysis'!O454+'Sensitivity Analysis'!O454/(1+'Benefits Calculations'!$C$10))-'Sensitivity Analysis'!L454*('Sensitivity Analysis'!R454+'Sensitivity Analysis'!R454/(1+'Benefits Calculations'!$C$10)+'Sensitivity Analysis'!R454/(1+'Benefits Calculations'!$C$10)^2+'Sensitivity Analysis'!R454/(1+'Benefits Calculations'!$C$10)^3)</f>
        <v>208486.4749615101</v>
      </c>
    </row>
    <row r="455" spans="5:22" x14ac:dyDescent="0.25">
      <c r="E455">
        <f t="shared" ca="1" si="99"/>
        <v>0.61461628370953258</v>
      </c>
      <c r="F455">
        <f t="shared" ca="1" si="100"/>
        <v>0.80709156747500121</v>
      </c>
      <c r="G455">
        <f t="shared" ca="1" si="101"/>
        <v>0.46333037426365103</v>
      </c>
      <c r="H455">
        <f t="shared" ref="H455:H518" ca="1" si="107">+RAND()</f>
        <v>0.66363968640755233</v>
      </c>
      <c r="I455">
        <f t="shared" ref="I455:I518" ca="1" si="108">+IF(H455&lt;(0.37-0.125)/(0.42-0.125), 0.125+SQRT(H455*(0.37-0.125)*(0.42-0.125)),0.42-SQRT((1-H455)*(0.42-0.37)*(0.42-0.125)))</f>
        <v>0.34400812390207319</v>
      </c>
      <c r="J455">
        <v>0.33900000000000002</v>
      </c>
      <c r="K455">
        <v>0.311</v>
      </c>
      <c r="L455">
        <f t="shared" ref="L455:L518" si="109">1-J455-K455</f>
        <v>0.35000000000000003</v>
      </c>
      <c r="M455">
        <f t="shared" ref="M455:M518" ca="1" si="110">0.9425+0.04*(RAND()-0.5)</f>
        <v>0.93691108036613391</v>
      </c>
      <c r="N455">
        <f t="shared" ca="1" si="102"/>
        <v>6.3088919633866092E-2</v>
      </c>
      <c r="O455">
        <f t="shared" ca="1" si="103"/>
        <v>19346.631533152573</v>
      </c>
      <c r="P455">
        <f t="shared" ca="1" si="104"/>
        <v>0.38512354311197783</v>
      </c>
      <c r="Q455">
        <f t="shared" ca="1" si="105"/>
        <v>0.61487645688802217</v>
      </c>
      <c r="R455">
        <f t="shared" ca="1" si="106"/>
        <v>32596.751002527497</v>
      </c>
      <c r="S455">
        <f ca="1">(('Benefits Calculations'!$F$12-'Benefits Calculations'!$F$6)*'Sensitivity Analysis'!E455*'Sensitivity Analysis'!J455)+(('Benefits Calculations'!$F$18-'Benefits Calculations'!$F$6)*'Sensitivity Analysis'!K455*'Sensitivity Analysis'!F455)+(('Benefits Calculations'!$F$24-'Benefits Calculations'!$F$6)*'Sensitivity Analysis'!L455*'Sensitivity Analysis'!G455)</f>
        <v>292496.53556299058</v>
      </c>
      <c r="T455">
        <f ca="1">+'Sensitivity Analysis'!S455-'Sensitivity Analysis'!K455*('Sensitivity Analysis'!O455+'Sensitivity Analysis'!O455/(1+'Benefits Calculations'!$C$10))-'Sensitivity Analysis'!L455*('Sensitivity Analysis'!R455+'Sensitivity Analysis'!R455/(1+'Benefits Calculations'!$C$10)+'Sensitivity Analysis'!R455/(1+'Benefits Calculations'!$C$10)^2+'Sensitivity Analysis'!R455/(1+'Benefits Calculations'!$C$10)^3)</f>
        <v>237294.04257333113</v>
      </c>
      <c r="U455">
        <f t="shared" ref="U455:U518" ca="1" si="111">S455*(1+I455)</f>
        <v>393117.720009871</v>
      </c>
      <c r="V455">
        <f ca="1">+'Sensitivity Analysis'!S455*(1+'Sensitivity Analysis'!I455)-'Sensitivity Analysis'!K455*('Sensitivity Analysis'!O455+'Sensitivity Analysis'!O455/(1+'Benefits Calculations'!$C$10))-'Sensitivity Analysis'!L455*('Sensitivity Analysis'!R455+'Sensitivity Analysis'!R455/(1+'Benefits Calculations'!$C$10)+'Sensitivity Analysis'!R455/(1+'Benefits Calculations'!$C$10)^2+'Sensitivity Analysis'!R455/(1+'Benefits Calculations'!$C$10)^3)</f>
        <v>337915.22702021152</v>
      </c>
    </row>
    <row r="456" spans="5:22" x14ac:dyDescent="0.25">
      <c r="E456">
        <f t="shared" ca="1" si="99"/>
        <v>0.71865005138603533</v>
      </c>
      <c r="F456">
        <f t="shared" ca="1" si="100"/>
        <v>0.31538991040123737</v>
      </c>
      <c r="G456">
        <f t="shared" ca="1" si="101"/>
        <v>0.23495906174133047</v>
      </c>
      <c r="H456">
        <f t="shared" ca="1" si="107"/>
        <v>0.47174993967646117</v>
      </c>
      <c r="I456">
        <f t="shared" ca="1" si="108"/>
        <v>0.30965028267001443</v>
      </c>
      <c r="J456">
        <v>0.33900000000000002</v>
      </c>
      <c r="K456">
        <v>0.311</v>
      </c>
      <c r="L456">
        <f t="shared" si="109"/>
        <v>0.35000000000000003</v>
      </c>
      <c r="M456">
        <f t="shared" ca="1" si="110"/>
        <v>0.95861039280915572</v>
      </c>
      <c r="N456">
        <f t="shared" ca="1" si="102"/>
        <v>4.138960719084428E-2</v>
      </c>
      <c r="O456">
        <f t="shared" ca="1" si="103"/>
        <v>19111.49778351999</v>
      </c>
      <c r="P456">
        <f t="shared" ca="1" si="104"/>
        <v>0.7022517064117898</v>
      </c>
      <c r="Q456">
        <f t="shared" ca="1" si="105"/>
        <v>0.2977482935882102</v>
      </c>
      <c r="R456">
        <f t="shared" ca="1" si="106"/>
        <v>27208.743508063693</v>
      </c>
      <c r="S456">
        <f ca="1">(('Benefits Calculations'!$F$12-'Benefits Calculations'!$F$6)*'Sensitivity Analysis'!E456*'Sensitivity Analysis'!J456)+(('Benefits Calculations'!$F$18-'Benefits Calculations'!$F$6)*'Sensitivity Analysis'!K456*'Sensitivity Analysis'!F456)+(('Benefits Calculations'!$F$24-'Benefits Calculations'!$F$6)*'Sensitivity Analysis'!L456*'Sensitivity Analysis'!G456)</f>
        <v>174313.19727919946</v>
      </c>
      <c r="T456">
        <f ca="1">+'Sensitivity Analysis'!S456-'Sensitivity Analysis'!K456*('Sensitivity Analysis'!O456+'Sensitivity Analysis'!O456/(1+'Benefits Calculations'!$C$10))-'Sensitivity Analysis'!L456*('Sensitivity Analysis'!R456+'Sensitivity Analysis'!R456/(1+'Benefits Calculations'!$C$10)+'Sensitivity Analysis'!R456/(1+'Benefits Calculations'!$C$10)^2+'Sensitivity Analysis'!R456/(1+'Benefits Calculations'!$C$10)^3)</f>
        <v>126423.62159228662</v>
      </c>
      <c r="U456">
        <f t="shared" ca="1" si="111"/>
        <v>228289.32808981757</v>
      </c>
      <c r="V456">
        <f ca="1">+'Sensitivity Analysis'!S456*(1+'Sensitivity Analysis'!I456)-'Sensitivity Analysis'!K456*('Sensitivity Analysis'!O456+'Sensitivity Analysis'!O456/(1+'Benefits Calculations'!$C$10))-'Sensitivity Analysis'!L456*('Sensitivity Analysis'!R456+'Sensitivity Analysis'!R456/(1+'Benefits Calculations'!$C$10)+'Sensitivity Analysis'!R456/(1+'Benefits Calculations'!$C$10)^2+'Sensitivity Analysis'!R456/(1+'Benefits Calculations'!$C$10)^3)</f>
        <v>180399.75240290473</v>
      </c>
    </row>
    <row r="457" spans="5:22" x14ac:dyDescent="0.25">
      <c r="E457">
        <f t="shared" ca="1" si="99"/>
        <v>0.6329810778727657</v>
      </c>
      <c r="F457">
        <f t="shared" ca="1" si="100"/>
        <v>0.44273404880877992</v>
      </c>
      <c r="G457">
        <f t="shared" ca="1" si="101"/>
        <v>0.49866553378133993</v>
      </c>
      <c r="H457">
        <f t="shared" ca="1" si="107"/>
        <v>0.65995365237729142</v>
      </c>
      <c r="I457">
        <f t="shared" ca="1" si="108"/>
        <v>0.34339906186970842</v>
      </c>
      <c r="J457">
        <v>0.33900000000000002</v>
      </c>
      <c r="K457">
        <v>0.311</v>
      </c>
      <c r="L457">
        <f t="shared" si="109"/>
        <v>0.35000000000000003</v>
      </c>
      <c r="M457">
        <f t="shared" ca="1" si="110"/>
        <v>0.94712833545446207</v>
      </c>
      <c r="N457">
        <f t="shared" ca="1" si="102"/>
        <v>5.2871664545537933E-2</v>
      </c>
      <c r="O457">
        <f t="shared" ca="1" si="103"/>
        <v>19235.917357015453</v>
      </c>
      <c r="P457">
        <f t="shared" ca="1" si="104"/>
        <v>0.70898146785277849</v>
      </c>
      <c r="Q457">
        <f t="shared" ca="1" si="105"/>
        <v>0.29101853214722151</v>
      </c>
      <c r="R457">
        <f t="shared" ca="1" si="106"/>
        <v>27094.40486118129</v>
      </c>
      <c r="S457">
        <f ca="1">(('Benefits Calculations'!$F$12-'Benefits Calculations'!$F$6)*'Sensitivity Analysis'!E457*'Sensitivity Analysis'!J457)+(('Benefits Calculations'!$F$18-'Benefits Calculations'!$F$6)*'Sensitivity Analysis'!K457*'Sensitivity Analysis'!F457)+(('Benefits Calculations'!$F$24-'Benefits Calculations'!$F$6)*'Sensitivity Analysis'!L457*'Sensitivity Analysis'!G457)</f>
        <v>262280.61535308225</v>
      </c>
      <c r="T457">
        <f ca="1">+'Sensitivity Analysis'!S457-'Sensitivity Analysis'!K457*('Sensitivity Analysis'!O457+'Sensitivity Analysis'!O457/(1+'Benefits Calculations'!$C$10))-'Sensitivity Analysis'!L457*('Sensitivity Analysis'!R457+'Sensitivity Analysis'!R457/(1+'Benefits Calculations'!$C$10)+'Sensitivity Analysis'!R457/(1+'Benefits Calculations'!$C$10)^2+'Sensitivity Analysis'!R457/(1+'Benefits Calculations'!$C$10)^3)</f>
        <v>214467.09511060707</v>
      </c>
      <c r="U457">
        <f t="shared" ca="1" si="111"/>
        <v>352347.53261194052</v>
      </c>
      <c r="V457">
        <f ca="1">+'Sensitivity Analysis'!S457*(1+'Sensitivity Analysis'!I457)-'Sensitivity Analysis'!K457*('Sensitivity Analysis'!O457+'Sensitivity Analysis'!O457/(1+'Benefits Calculations'!$C$10))-'Sensitivity Analysis'!L457*('Sensitivity Analysis'!R457+'Sensitivity Analysis'!R457/(1+'Benefits Calculations'!$C$10)+'Sensitivity Analysis'!R457/(1+'Benefits Calculations'!$C$10)^2+'Sensitivity Analysis'!R457/(1+'Benefits Calculations'!$C$10)^3)</f>
        <v>304534.01236946532</v>
      </c>
    </row>
    <row r="458" spans="5:22" x14ac:dyDescent="0.25">
      <c r="E458">
        <f t="shared" ca="1" si="99"/>
        <v>0.35187352598877952</v>
      </c>
      <c r="F458">
        <f t="shared" ca="1" si="100"/>
        <v>0.50110076393451553</v>
      </c>
      <c r="G458">
        <f t="shared" ca="1" si="101"/>
        <v>0.58941828115227002</v>
      </c>
      <c r="H458">
        <f t="shared" ca="1" si="107"/>
        <v>0.5531482445245014</v>
      </c>
      <c r="I458">
        <f t="shared" ca="1" si="108"/>
        <v>0.32494696640111431</v>
      </c>
      <c r="J458">
        <v>0.33900000000000002</v>
      </c>
      <c r="K458">
        <v>0.311</v>
      </c>
      <c r="L458">
        <f t="shared" si="109"/>
        <v>0.35000000000000003</v>
      </c>
      <c r="M458">
        <f t="shared" ca="1" si="110"/>
        <v>0.93895182475745131</v>
      </c>
      <c r="N458">
        <f t="shared" ca="1" si="102"/>
        <v>6.1048175242548686E-2</v>
      </c>
      <c r="O458">
        <f t="shared" ca="1" si="103"/>
        <v>19324.518026928257</v>
      </c>
      <c r="P458">
        <f t="shared" ca="1" si="104"/>
        <v>0.68824050748975918</v>
      </c>
      <c r="Q458">
        <f t="shared" ca="1" si="105"/>
        <v>0.31175949251024082</v>
      </c>
      <c r="R458">
        <f t="shared" ca="1" si="106"/>
        <v>27446.793777748993</v>
      </c>
      <c r="S458">
        <f ca="1">(('Benefits Calculations'!$F$12-'Benefits Calculations'!$F$6)*'Sensitivity Analysis'!E458*'Sensitivity Analysis'!J458)+(('Benefits Calculations'!$F$18-'Benefits Calculations'!$F$6)*'Sensitivity Analysis'!K458*'Sensitivity Analysis'!F458)+(('Benefits Calculations'!$F$24-'Benefits Calculations'!$F$6)*'Sensitivity Analysis'!L458*'Sensitivity Analysis'!G458)</f>
        <v>271386.51803315594</v>
      </c>
      <c r="T458">
        <f ca="1">+'Sensitivity Analysis'!S458-'Sensitivity Analysis'!K458*('Sensitivity Analysis'!O458+'Sensitivity Analysis'!O458/(1+'Benefits Calculations'!$C$10))-'Sensitivity Analysis'!L458*('Sensitivity Analysis'!R458+'Sensitivity Analysis'!R458/(1+'Benefits Calculations'!$C$10)+'Sensitivity Analysis'!R458/(1+'Benefits Calculations'!$C$10)^2+'Sensitivity Analysis'!R458/(1+'Benefits Calculations'!$C$10)^3)</f>
        <v>223049.94082119726</v>
      </c>
      <c r="U458">
        <f t="shared" ca="1" si="111"/>
        <v>359572.74379019131</v>
      </c>
      <c r="V458">
        <f ca="1">+'Sensitivity Analysis'!S458*(1+'Sensitivity Analysis'!I458)-'Sensitivity Analysis'!K458*('Sensitivity Analysis'!O458+'Sensitivity Analysis'!O458/(1+'Benefits Calculations'!$C$10))-'Sensitivity Analysis'!L458*('Sensitivity Analysis'!R458+'Sensitivity Analysis'!R458/(1+'Benefits Calculations'!$C$10)+'Sensitivity Analysis'!R458/(1+'Benefits Calculations'!$C$10)^2+'Sensitivity Analysis'!R458/(1+'Benefits Calculations'!$C$10)^3)</f>
        <v>311236.16657823266</v>
      </c>
    </row>
    <row r="459" spans="5:22" x14ac:dyDescent="0.25">
      <c r="E459">
        <f t="shared" ca="1" si="99"/>
        <v>0.52211509082198004</v>
      </c>
      <c r="F459">
        <f t="shared" ca="1" si="100"/>
        <v>0.7230667900407648</v>
      </c>
      <c r="G459">
        <f t="shared" ca="1" si="101"/>
        <v>0.27517777133347365</v>
      </c>
      <c r="H459">
        <f t="shared" ca="1" si="107"/>
        <v>0.30840451629471966</v>
      </c>
      <c r="I459">
        <f t="shared" ca="1" si="108"/>
        <v>0.27429814605413178</v>
      </c>
      <c r="J459">
        <v>0.33900000000000002</v>
      </c>
      <c r="K459">
        <v>0.311</v>
      </c>
      <c r="L459">
        <f t="shared" si="109"/>
        <v>0.35000000000000003</v>
      </c>
      <c r="M459">
        <f t="shared" ca="1" si="110"/>
        <v>0.94699443284477447</v>
      </c>
      <c r="N459">
        <f t="shared" ca="1" si="102"/>
        <v>5.300556715522553E-2</v>
      </c>
      <c r="O459">
        <f t="shared" ca="1" si="103"/>
        <v>19237.368325694024</v>
      </c>
      <c r="P459">
        <f t="shared" ca="1" si="104"/>
        <v>0.4249336210036998</v>
      </c>
      <c r="Q459">
        <f t="shared" ca="1" si="105"/>
        <v>0.5750663789963002</v>
      </c>
      <c r="R459">
        <f t="shared" ca="1" si="106"/>
        <v>31920.37777914714</v>
      </c>
      <c r="S459">
        <f ca="1">(('Benefits Calculations'!$F$12-'Benefits Calculations'!$F$6)*'Sensitivity Analysis'!E459*'Sensitivity Analysis'!J459)+(('Benefits Calculations'!$F$18-'Benefits Calculations'!$F$6)*'Sensitivity Analysis'!K459*'Sensitivity Analysis'!F459)+(('Benefits Calculations'!$F$24-'Benefits Calculations'!$F$6)*'Sensitivity Analysis'!L459*'Sensitivity Analysis'!G459)</f>
        <v>216569.3646421443</v>
      </c>
      <c r="T459">
        <f ca="1">+'Sensitivity Analysis'!S459-'Sensitivity Analysis'!K459*('Sensitivity Analysis'!O459+'Sensitivity Analysis'!O459/(1+'Benefits Calculations'!$C$10))-'Sensitivity Analysis'!L459*('Sensitivity Analysis'!R459+'Sensitivity Analysis'!R459/(1+'Benefits Calculations'!$C$10)+'Sensitivity Analysis'!R459/(1+'Benefits Calculations'!$C$10)^2+'Sensitivity Analysis'!R459/(1+'Benefits Calculations'!$C$10)^3)</f>
        <v>162333.6481670161</v>
      </c>
      <c r="U459">
        <f t="shared" ca="1" si="111"/>
        <v>275973.93985560571</v>
      </c>
      <c r="V459">
        <f ca="1">+'Sensitivity Analysis'!S459*(1+'Sensitivity Analysis'!I459)-'Sensitivity Analysis'!K459*('Sensitivity Analysis'!O459+'Sensitivity Analysis'!O459/(1+'Benefits Calculations'!$C$10))-'Sensitivity Analysis'!L459*('Sensitivity Analysis'!R459+'Sensitivity Analysis'!R459/(1+'Benefits Calculations'!$C$10)+'Sensitivity Analysis'!R459/(1+'Benefits Calculations'!$C$10)^2+'Sensitivity Analysis'!R459/(1+'Benefits Calculations'!$C$10)^3)</f>
        <v>221738.22338047749</v>
      </c>
    </row>
    <row r="460" spans="5:22" x14ac:dyDescent="0.25">
      <c r="E460">
        <f t="shared" ca="1" si="99"/>
        <v>0.23446071717456374</v>
      </c>
      <c r="F460">
        <f t="shared" ca="1" si="100"/>
        <v>0.65065271956259441</v>
      </c>
      <c r="G460">
        <f t="shared" ca="1" si="101"/>
        <v>0.4095965826428174</v>
      </c>
      <c r="H460">
        <f t="shared" ca="1" si="107"/>
        <v>0.72229448369958105</v>
      </c>
      <c r="I460">
        <f t="shared" ca="1" si="108"/>
        <v>0.35348158308578659</v>
      </c>
      <c r="J460">
        <v>0.33900000000000002</v>
      </c>
      <c r="K460">
        <v>0.311</v>
      </c>
      <c r="L460">
        <f t="shared" si="109"/>
        <v>0.35000000000000003</v>
      </c>
      <c r="M460">
        <f t="shared" ca="1" si="110"/>
        <v>0.94295258305621033</v>
      </c>
      <c r="N460">
        <f t="shared" ca="1" si="102"/>
        <v>5.7047416943789675E-2</v>
      </c>
      <c r="O460">
        <f t="shared" ca="1" si="103"/>
        <v>19281.165810002905</v>
      </c>
      <c r="P460">
        <f t="shared" ca="1" si="104"/>
        <v>0.47870772388712035</v>
      </c>
      <c r="Q460">
        <f t="shared" ca="1" si="105"/>
        <v>0.52129227611287965</v>
      </c>
      <c r="R460">
        <f t="shared" ca="1" si="106"/>
        <v>31006.755771157827</v>
      </c>
      <c r="S460">
        <f ca="1">(('Benefits Calculations'!$F$12-'Benefits Calculations'!$F$6)*'Sensitivity Analysis'!E460*'Sensitivity Analysis'!J460)+(('Benefits Calculations'!$F$18-'Benefits Calculations'!$F$6)*'Sensitivity Analysis'!K460*'Sensitivity Analysis'!F460)+(('Benefits Calculations'!$F$24-'Benefits Calculations'!$F$6)*'Sensitivity Analysis'!L460*'Sensitivity Analysis'!G460)</f>
        <v>223131.65474628098</v>
      </c>
      <c r="T460">
        <f ca="1">+'Sensitivity Analysis'!S460-'Sensitivity Analysis'!K460*('Sensitivity Analysis'!O460+'Sensitivity Analysis'!O460/(1+'Benefits Calculations'!$C$10))-'Sensitivity Analysis'!L460*('Sensitivity Analysis'!R460+'Sensitivity Analysis'!R460/(1+'Benefits Calculations'!$C$10)+'Sensitivity Analysis'!R460/(1+'Benefits Calculations'!$C$10)^2+'Sensitivity Analysis'!R460/(1+'Benefits Calculations'!$C$10)^3)</f>
        <v>170084.79757428713</v>
      </c>
      <c r="U460">
        <f t="shared" ca="1" si="111"/>
        <v>302004.58530254755</v>
      </c>
      <c r="V460">
        <f ca="1">+'Sensitivity Analysis'!S460*(1+'Sensitivity Analysis'!I460)-'Sensitivity Analysis'!K460*('Sensitivity Analysis'!O460+'Sensitivity Analysis'!O460/(1+'Benefits Calculations'!$C$10))-'Sensitivity Analysis'!L460*('Sensitivity Analysis'!R460+'Sensitivity Analysis'!R460/(1+'Benefits Calculations'!$C$10)+'Sensitivity Analysis'!R460/(1+'Benefits Calculations'!$C$10)^2+'Sensitivity Analysis'!R460/(1+'Benefits Calculations'!$C$10)^3)</f>
        <v>248957.72813055373</v>
      </c>
    </row>
    <row r="461" spans="5:22" x14ac:dyDescent="0.25">
      <c r="E461">
        <f t="shared" ca="1" si="99"/>
        <v>0.64083077049444259</v>
      </c>
      <c r="F461">
        <f t="shared" ca="1" si="100"/>
        <v>0.39406683558647237</v>
      </c>
      <c r="G461">
        <f t="shared" ca="1" si="101"/>
        <v>0.31362651169634814</v>
      </c>
      <c r="H461">
        <f t="shared" ca="1" si="107"/>
        <v>0.80231470681949257</v>
      </c>
      <c r="I461">
        <f t="shared" ca="1" si="108"/>
        <v>0.36580551371465486</v>
      </c>
      <c r="J461">
        <v>0.33900000000000002</v>
      </c>
      <c r="K461">
        <v>0.311</v>
      </c>
      <c r="L461">
        <f t="shared" si="109"/>
        <v>0.35000000000000003</v>
      </c>
      <c r="M461">
        <f t="shared" ca="1" si="110"/>
        <v>0.92305269317425487</v>
      </c>
      <c r="N461">
        <f t="shared" ca="1" si="102"/>
        <v>7.6947306825745132E-2</v>
      </c>
      <c r="O461">
        <f t="shared" ca="1" si="103"/>
        <v>19496.801016763773</v>
      </c>
      <c r="P461">
        <f t="shared" ca="1" si="104"/>
        <v>0.80814457099049486</v>
      </c>
      <c r="Q461">
        <f t="shared" ca="1" si="105"/>
        <v>0.19185542900950514</v>
      </c>
      <c r="R461">
        <f t="shared" ca="1" si="106"/>
        <v>25409.623738871494</v>
      </c>
      <c r="S461">
        <f ca="1">(('Benefits Calculations'!$F$12-'Benefits Calculations'!$F$6)*'Sensitivity Analysis'!E461*'Sensitivity Analysis'!J461)+(('Benefits Calculations'!$F$18-'Benefits Calculations'!$F$6)*'Sensitivity Analysis'!K461*'Sensitivity Analysis'!F461)+(('Benefits Calculations'!$F$24-'Benefits Calculations'!$F$6)*'Sensitivity Analysis'!L461*'Sensitivity Analysis'!G461)</f>
        <v>200574.61857088297</v>
      </c>
      <c r="T461">
        <f ca="1">+'Sensitivity Analysis'!S461-'Sensitivity Analysis'!K461*('Sensitivity Analysis'!O461+'Sensitivity Analysis'!O461/(1+'Benefits Calculations'!$C$10))-'Sensitivity Analysis'!L461*('Sensitivity Analysis'!R461+'Sensitivity Analysis'!R461/(1+'Benefits Calculations'!$C$10)+'Sensitivity Analysis'!R461/(1+'Benefits Calculations'!$C$10)^2+'Sensitivity Analysis'!R461/(1+'Benefits Calculations'!$C$10)^3)</f>
        <v>154843.2965583094</v>
      </c>
      <c r="U461">
        <f t="shared" ca="1" si="111"/>
        <v>273945.91995532572</v>
      </c>
      <c r="V461">
        <f ca="1">+'Sensitivity Analysis'!S461*(1+'Sensitivity Analysis'!I461)-'Sensitivity Analysis'!K461*('Sensitivity Analysis'!O461+'Sensitivity Analysis'!O461/(1+'Benefits Calculations'!$C$10))-'Sensitivity Analysis'!L461*('Sensitivity Analysis'!R461+'Sensitivity Analysis'!R461/(1+'Benefits Calculations'!$C$10)+'Sensitivity Analysis'!R461/(1+'Benefits Calculations'!$C$10)^2+'Sensitivity Analysis'!R461/(1+'Benefits Calculations'!$C$10)^3)</f>
        <v>228214.59794275215</v>
      </c>
    </row>
    <row r="462" spans="5:22" x14ac:dyDescent="0.25">
      <c r="E462">
        <f t="shared" ca="1" si="99"/>
        <v>0.54660537518941343</v>
      </c>
      <c r="F462">
        <f t="shared" ca="1" si="100"/>
        <v>0.55714453503158645</v>
      </c>
      <c r="G462">
        <f t="shared" ca="1" si="101"/>
        <v>0.48845602385900128</v>
      </c>
      <c r="H462">
        <f t="shared" ca="1" si="107"/>
        <v>0.42628106286631584</v>
      </c>
      <c r="I462">
        <f t="shared" ca="1" si="108"/>
        <v>0.30052624823274432</v>
      </c>
      <c r="J462">
        <v>0.33900000000000002</v>
      </c>
      <c r="K462">
        <v>0.311</v>
      </c>
      <c r="L462">
        <f t="shared" si="109"/>
        <v>0.35000000000000003</v>
      </c>
      <c r="M462">
        <f t="shared" ca="1" si="110"/>
        <v>0.94764440275934869</v>
      </c>
      <c r="N462">
        <f t="shared" ca="1" si="102"/>
        <v>5.2355597240651308E-2</v>
      </c>
      <c r="O462">
        <f t="shared" ca="1" si="103"/>
        <v>19230.325251699698</v>
      </c>
      <c r="P462">
        <f t="shared" ca="1" si="104"/>
        <v>0.5875608095061956</v>
      </c>
      <c r="Q462">
        <f t="shared" ca="1" si="105"/>
        <v>0.4124391904938044</v>
      </c>
      <c r="R462">
        <f t="shared" ca="1" si="106"/>
        <v>29157.341846489737</v>
      </c>
      <c r="S462">
        <f ca="1">(('Benefits Calculations'!$F$12-'Benefits Calculations'!$F$6)*'Sensitivity Analysis'!E462*'Sensitivity Analysis'!J462)+(('Benefits Calculations'!$F$18-'Benefits Calculations'!$F$6)*'Sensitivity Analysis'!K462*'Sensitivity Analysis'!F462)+(('Benefits Calculations'!$F$24-'Benefits Calculations'!$F$6)*'Sensitivity Analysis'!L462*'Sensitivity Analysis'!G462)</f>
        <v>264712.90942270262</v>
      </c>
      <c r="T462">
        <f ca="1">+'Sensitivity Analysis'!S462-'Sensitivity Analysis'!K462*('Sensitivity Analysis'!O462+'Sensitivity Analysis'!O462/(1+'Benefits Calculations'!$C$10))-'Sensitivity Analysis'!L462*('Sensitivity Analysis'!R462+'Sensitivity Analysis'!R462/(1+'Benefits Calculations'!$C$10)+'Sensitivity Analysis'!R462/(1+'Benefits Calculations'!$C$10)^2+'Sensitivity Analysis'!R462/(1+'Benefits Calculations'!$C$10)^3)</f>
        <v>214157.92052165041</v>
      </c>
      <c r="U462">
        <f t="shared" ca="1" si="111"/>
        <v>344266.08695028169</v>
      </c>
      <c r="V462">
        <f ca="1">+'Sensitivity Analysis'!S462*(1+'Sensitivity Analysis'!I462)-'Sensitivity Analysis'!K462*('Sensitivity Analysis'!O462+'Sensitivity Analysis'!O462/(1+'Benefits Calculations'!$C$10))-'Sensitivity Analysis'!L462*('Sensitivity Analysis'!R462+'Sensitivity Analysis'!R462/(1+'Benefits Calculations'!$C$10)+'Sensitivity Analysis'!R462/(1+'Benefits Calculations'!$C$10)^2+'Sensitivity Analysis'!R462/(1+'Benefits Calculations'!$C$10)^3)</f>
        <v>293711.09804922948</v>
      </c>
    </row>
    <row r="463" spans="5:22" x14ac:dyDescent="0.25">
      <c r="E463">
        <f t="shared" ca="1" si="99"/>
        <v>0.57546659731762884</v>
      </c>
      <c r="F463">
        <f t="shared" ca="1" si="100"/>
        <v>0.53352103957719299</v>
      </c>
      <c r="G463">
        <f t="shared" ca="1" si="101"/>
        <v>0.67071863518564379</v>
      </c>
      <c r="H463">
        <f t="shared" ca="1" si="107"/>
        <v>0.28332548649852862</v>
      </c>
      <c r="I463">
        <f t="shared" ca="1" si="108"/>
        <v>0.26809908992261677</v>
      </c>
      <c r="J463">
        <v>0.33900000000000002</v>
      </c>
      <c r="K463">
        <v>0.311</v>
      </c>
      <c r="L463">
        <f t="shared" si="109"/>
        <v>0.35000000000000003</v>
      </c>
      <c r="M463">
        <f t="shared" ca="1" si="110"/>
        <v>0.95052707896564359</v>
      </c>
      <c r="N463">
        <f t="shared" ca="1" si="102"/>
        <v>4.947292103435641E-2</v>
      </c>
      <c r="O463">
        <f t="shared" ca="1" si="103"/>
        <v>19199.088572328284</v>
      </c>
      <c r="P463">
        <f t="shared" ca="1" si="104"/>
        <v>0.71921965516191522</v>
      </c>
      <c r="Q463">
        <f t="shared" ca="1" si="105"/>
        <v>0.28078034483808478</v>
      </c>
      <c r="R463">
        <f t="shared" ca="1" si="106"/>
        <v>26920.45805879906</v>
      </c>
      <c r="S463">
        <f ca="1">(('Benefits Calculations'!$F$12-'Benefits Calculations'!$F$6)*'Sensitivity Analysis'!E463*'Sensitivity Analysis'!J463)+(('Benefits Calculations'!$F$18-'Benefits Calculations'!$F$6)*'Sensitivity Analysis'!K463*'Sensitivity Analysis'!F463)+(('Benefits Calculations'!$F$24-'Benefits Calculations'!$F$6)*'Sensitivity Analysis'!L463*'Sensitivity Analysis'!G463)</f>
        <v>320429.91530937061</v>
      </c>
      <c r="T463">
        <f ca="1">+'Sensitivity Analysis'!S463-'Sensitivity Analysis'!K463*('Sensitivity Analysis'!O463+'Sensitivity Analysis'!O463/(1+'Benefits Calculations'!$C$10))-'Sensitivity Analysis'!L463*('Sensitivity Analysis'!R463+'Sensitivity Analysis'!R463/(1+'Benefits Calculations'!$C$10)+'Sensitivity Analysis'!R463/(1+'Benefits Calculations'!$C$10)^2+'Sensitivity Analysis'!R463/(1+'Benefits Calculations'!$C$10)^3)</f>
        <v>272870.36415484943</v>
      </c>
      <c r="U463">
        <f t="shared" ca="1" si="111"/>
        <v>406336.88398779405</v>
      </c>
      <c r="V463">
        <f ca="1">+'Sensitivity Analysis'!S463*(1+'Sensitivity Analysis'!I463)-'Sensitivity Analysis'!K463*('Sensitivity Analysis'!O463+'Sensitivity Analysis'!O463/(1+'Benefits Calculations'!$C$10))-'Sensitivity Analysis'!L463*('Sensitivity Analysis'!R463+'Sensitivity Analysis'!R463/(1+'Benefits Calculations'!$C$10)+'Sensitivity Analysis'!R463/(1+'Benefits Calculations'!$C$10)^2+'Sensitivity Analysis'!R463/(1+'Benefits Calculations'!$C$10)^3)</f>
        <v>358777.33283327287</v>
      </c>
    </row>
    <row r="464" spans="5:22" x14ac:dyDescent="0.25">
      <c r="E464">
        <f t="shared" ca="1" si="99"/>
        <v>0.49925527966661354</v>
      </c>
      <c r="F464">
        <f t="shared" ca="1" si="100"/>
        <v>0.56348223047686286</v>
      </c>
      <c r="G464">
        <f t="shared" ca="1" si="101"/>
        <v>0.31865276180818963</v>
      </c>
      <c r="H464">
        <f t="shared" ca="1" si="107"/>
        <v>0.95336587562522535</v>
      </c>
      <c r="I464">
        <f t="shared" ca="1" si="108"/>
        <v>0.39377304183615786</v>
      </c>
      <c r="J464">
        <v>0.33900000000000002</v>
      </c>
      <c r="K464">
        <v>0.311</v>
      </c>
      <c r="L464">
        <f t="shared" si="109"/>
        <v>0.35000000000000003</v>
      </c>
      <c r="M464">
        <f t="shared" ca="1" si="110"/>
        <v>0.9369640212333108</v>
      </c>
      <c r="N464">
        <f t="shared" ca="1" si="102"/>
        <v>6.3035978766689205E-2</v>
      </c>
      <c r="O464">
        <f t="shared" ca="1" si="103"/>
        <v>19346.057865915845</v>
      </c>
      <c r="P464">
        <f t="shared" ca="1" si="104"/>
        <v>0.57245574631549989</v>
      </c>
      <c r="Q464">
        <f t="shared" ca="1" si="105"/>
        <v>0.42754425368450011</v>
      </c>
      <c r="R464">
        <f t="shared" ca="1" si="106"/>
        <v>29413.976870099657</v>
      </c>
      <c r="S464">
        <f ca="1">(('Benefits Calculations'!$F$12-'Benefits Calculations'!$F$6)*'Sensitivity Analysis'!E464*'Sensitivity Analysis'!J464)+(('Benefits Calculations'!$F$18-'Benefits Calculations'!$F$6)*'Sensitivity Analysis'!K464*'Sensitivity Analysis'!F464)+(('Benefits Calculations'!$F$24-'Benefits Calculations'!$F$6)*'Sensitivity Analysis'!L464*'Sensitivity Analysis'!G464)</f>
        <v>209107.55885659368</v>
      </c>
      <c r="T464">
        <f ca="1">+'Sensitivity Analysis'!S464-'Sensitivity Analysis'!K464*('Sensitivity Analysis'!O464+'Sensitivity Analysis'!O464/(1+'Benefits Calculations'!$C$10))-'Sensitivity Analysis'!L464*('Sensitivity Analysis'!R464+'Sensitivity Analysis'!R464/(1+'Benefits Calculations'!$C$10)+'Sensitivity Analysis'!R464/(1+'Benefits Calculations'!$C$10)^2+'Sensitivity Analysis'!R464/(1+'Benefits Calculations'!$C$10)^3)</f>
        <v>158140.32980005635</v>
      </c>
      <c r="U464">
        <f t="shared" ca="1" si="111"/>
        <v>291448.47837848798</v>
      </c>
      <c r="V464">
        <f ca="1">+'Sensitivity Analysis'!S464*(1+'Sensitivity Analysis'!I464)-'Sensitivity Analysis'!K464*('Sensitivity Analysis'!O464+'Sensitivity Analysis'!O464/(1+'Benefits Calculations'!$C$10))-'Sensitivity Analysis'!L464*('Sensitivity Analysis'!R464+'Sensitivity Analysis'!R464/(1+'Benefits Calculations'!$C$10)+'Sensitivity Analysis'!R464/(1+'Benefits Calculations'!$C$10)^2+'Sensitivity Analysis'!R464/(1+'Benefits Calculations'!$C$10)^3)</f>
        <v>240481.24932195066</v>
      </c>
    </row>
    <row r="465" spans="5:22" x14ac:dyDescent="0.25">
      <c r="E465">
        <f t="shared" ca="1" si="99"/>
        <v>0.48885640055425389</v>
      </c>
      <c r="F465">
        <f t="shared" ca="1" si="100"/>
        <v>0.6017159076298072</v>
      </c>
      <c r="G465">
        <f t="shared" ca="1" si="101"/>
        <v>0.32201386953198691</v>
      </c>
      <c r="H465">
        <f t="shared" ca="1" si="107"/>
        <v>0.36677022646559754</v>
      </c>
      <c r="I465">
        <f t="shared" ca="1" si="108"/>
        <v>0.28781375285215027</v>
      </c>
      <c r="J465">
        <v>0.33900000000000002</v>
      </c>
      <c r="K465">
        <v>0.311</v>
      </c>
      <c r="L465">
        <f t="shared" si="109"/>
        <v>0.35000000000000003</v>
      </c>
      <c r="M465">
        <f t="shared" ca="1" si="110"/>
        <v>0.95202945214694845</v>
      </c>
      <c r="N465">
        <f t="shared" ca="1" si="102"/>
        <v>4.7970547853051548E-2</v>
      </c>
      <c r="O465">
        <f t="shared" ca="1" si="103"/>
        <v>19182.808856535667</v>
      </c>
      <c r="P465">
        <f t="shared" ca="1" si="104"/>
        <v>0.55952202849940258</v>
      </c>
      <c r="Q465">
        <f t="shared" ca="1" si="105"/>
        <v>0.44047797150059742</v>
      </c>
      <c r="R465">
        <f t="shared" ca="1" si="106"/>
        <v>29633.720735795148</v>
      </c>
      <c r="S465">
        <f ca="1">(('Benefits Calculations'!$F$12-'Benefits Calculations'!$F$6)*'Sensitivity Analysis'!E465*'Sensitivity Analysis'!J465)+(('Benefits Calculations'!$F$18-'Benefits Calculations'!$F$6)*'Sensitivity Analysis'!K465*'Sensitivity Analysis'!F465)+(('Benefits Calculations'!$F$24-'Benefits Calculations'!$F$6)*'Sensitivity Analysis'!L465*'Sensitivity Analysis'!G465)</f>
        <v>213674.80834265577</v>
      </c>
      <c r="T465">
        <f ca="1">+'Sensitivity Analysis'!S465-'Sensitivity Analysis'!K465*('Sensitivity Analysis'!O465+'Sensitivity Analysis'!O465/(1+'Benefits Calculations'!$C$10))-'Sensitivity Analysis'!L465*('Sensitivity Analysis'!R465+'Sensitivity Analysis'!R465/(1+'Benefits Calculations'!$C$10)+'Sensitivity Analysis'!R465/(1+'Benefits Calculations'!$C$10)^2+'Sensitivity Analysis'!R465/(1+'Benefits Calculations'!$C$10)^3)</f>
        <v>162515.01805295056</v>
      </c>
      <c r="U465">
        <f t="shared" ca="1" si="111"/>
        <v>275173.3568217195</v>
      </c>
      <c r="V465">
        <f ca="1">+'Sensitivity Analysis'!S465*(1+'Sensitivity Analysis'!I465)-'Sensitivity Analysis'!K465*('Sensitivity Analysis'!O465+'Sensitivity Analysis'!O465/(1+'Benefits Calculations'!$C$10))-'Sensitivity Analysis'!L465*('Sensitivity Analysis'!R465+'Sensitivity Analysis'!R465/(1+'Benefits Calculations'!$C$10)+'Sensitivity Analysis'!R465/(1+'Benefits Calculations'!$C$10)^2+'Sensitivity Analysis'!R465/(1+'Benefits Calculations'!$C$10)^3)</f>
        <v>224013.56653201426</v>
      </c>
    </row>
    <row r="466" spans="5:22" x14ac:dyDescent="0.25">
      <c r="E466">
        <f t="shared" ca="1" si="99"/>
        <v>0.38012644249092786</v>
      </c>
      <c r="F466">
        <f t="shared" ca="1" si="100"/>
        <v>0.37143087482125819</v>
      </c>
      <c r="G466">
        <f t="shared" ca="1" si="101"/>
        <v>0.52931295520975685</v>
      </c>
      <c r="H466">
        <f t="shared" ca="1" si="107"/>
        <v>0.36713703905596518</v>
      </c>
      <c r="I466">
        <f t="shared" ca="1" si="108"/>
        <v>0.28789514878525352</v>
      </c>
      <c r="J466">
        <v>0.33900000000000002</v>
      </c>
      <c r="K466">
        <v>0.311</v>
      </c>
      <c r="L466">
        <f t="shared" si="109"/>
        <v>0.35000000000000003</v>
      </c>
      <c r="M466">
        <f t="shared" ca="1" si="110"/>
        <v>0.95637097888488232</v>
      </c>
      <c r="N466">
        <f t="shared" ca="1" si="102"/>
        <v>4.3629021115117683E-2</v>
      </c>
      <c r="O466">
        <f t="shared" ca="1" si="103"/>
        <v>19135.764072803413</v>
      </c>
      <c r="P466">
        <f t="shared" ca="1" si="104"/>
        <v>0.5793829907145035</v>
      </c>
      <c r="Q466">
        <f t="shared" ca="1" si="105"/>
        <v>0.4206170092854965</v>
      </c>
      <c r="R466">
        <f t="shared" ca="1" si="106"/>
        <v>29296.282987760584</v>
      </c>
      <c r="S466">
        <f ca="1">(('Benefits Calculations'!$F$12-'Benefits Calculations'!$F$6)*'Sensitivity Analysis'!E466*'Sensitivity Analysis'!J466)+(('Benefits Calculations'!$F$18-'Benefits Calculations'!$F$6)*'Sensitivity Analysis'!K466*'Sensitivity Analysis'!F466)+(('Benefits Calculations'!$F$24-'Benefits Calculations'!$F$6)*'Sensitivity Analysis'!L466*'Sensitivity Analysis'!G466)</f>
        <v>240330.69157152192</v>
      </c>
      <c r="T466">
        <f ca="1">+'Sensitivity Analysis'!S466-'Sensitivity Analysis'!K466*('Sensitivity Analysis'!O466+'Sensitivity Analysis'!O466/(1+'Benefits Calculations'!$C$10))-'Sensitivity Analysis'!L466*('Sensitivity Analysis'!R466+'Sensitivity Analysis'!R466/(1+'Benefits Calculations'!$C$10)+'Sensitivity Analysis'!R466/(1+'Benefits Calculations'!$C$10)^2+'Sensitivity Analysis'!R466/(1+'Benefits Calculations'!$C$10)^3)</f>
        <v>189648.65390921533</v>
      </c>
      <c r="U466">
        <f t="shared" ca="1" si="111"/>
        <v>309520.73177916807</v>
      </c>
      <c r="V466">
        <f ca="1">+'Sensitivity Analysis'!S466*(1+'Sensitivity Analysis'!I466)-'Sensitivity Analysis'!K466*('Sensitivity Analysis'!O466+'Sensitivity Analysis'!O466/(1+'Benefits Calculations'!$C$10))-'Sensitivity Analysis'!L466*('Sensitivity Analysis'!R466+'Sensitivity Analysis'!R466/(1+'Benefits Calculations'!$C$10)+'Sensitivity Analysis'!R466/(1+'Benefits Calculations'!$C$10)^2+'Sensitivity Analysis'!R466/(1+'Benefits Calculations'!$C$10)^3)</f>
        <v>258838.6941168615</v>
      </c>
    </row>
    <row r="467" spans="5:22" x14ac:dyDescent="0.25">
      <c r="E467">
        <f t="shared" ca="1" si="99"/>
        <v>0.55703478100397108</v>
      </c>
      <c r="F467">
        <f t="shared" ca="1" si="100"/>
        <v>0.7770504303577902</v>
      </c>
      <c r="G467">
        <f t="shared" ca="1" si="101"/>
        <v>0.43174276537784567</v>
      </c>
      <c r="H467">
        <f t="shared" ca="1" si="107"/>
        <v>0.35140840893972092</v>
      </c>
      <c r="I467">
        <f t="shared" ca="1" si="108"/>
        <v>0.28436763396661924</v>
      </c>
      <c r="J467">
        <v>0.33900000000000002</v>
      </c>
      <c r="K467">
        <v>0.311</v>
      </c>
      <c r="L467">
        <f t="shared" si="109"/>
        <v>0.35000000000000003</v>
      </c>
      <c r="M467">
        <f t="shared" ca="1" si="110"/>
        <v>0.9462049722845558</v>
      </c>
      <c r="N467">
        <f t="shared" ca="1" si="102"/>
        <v>5.3795027715444199E-2</v>
      </c>
      <c r="O467">
        <f t="shared" ca="1" si="103"/>
        <v>19245.922920324552</v>
      </c>
      <c r="P467">
        <f t="shared" ca="1" si="104"/>
        <v>0.5609386332790911</v>
      </c>
      <c r="Q467">
        <f t="shared" ca="1" si="105"/>
        <v>0.4390613667209089</v>
      </c>
      <c r="R467">
        <f t="shared" ca="1" si="106"/>
        <v>29609.65262058824</v>
      </c>
      <c r="S467">
        <f ca="1">(('Benefits Calculations'!$F$12-'Benefits Calculations'!$F$6)*'Sensitivity Analysis'!E467*'Sensitivity Analysis'!J467)+(('Benefits Calculations'!$F$18-'Benefits Calculations'!$F$6)*'Sensitivity Analysis'!K467*'Sensitivity Analysis'!F467)+(('Benefits Calculations'!$F$24-'Benefits Calculations'!$F$6)*'Sensitivity Analysis'!L467*'Sensitivity Analysis'!G467)</f>
        <v>274059.07541506656</v>
      </c>
      <c r="T467">
        <f ca="1">+'Sensitivity Analysis'!S467-'Sensitivity Analysis'!K467*('Sensitivity Analysis'!O467+'Sensitivity Analysis'!O467/(1+'Benefits Calculations'!$C$10))-'Sensitivity Analysis'!L467*('Sensitivity Analysis'!R467+'Sensitivity Analysis'!R467/(1+'Benefits Calculations'!$C$10)+'Sensitivity Analysis'!R467/(1+'Benefits Calculations'!$C$10)^2+'Sensitivity Analysis'!R467/(1+'Benefits Calculations'!$C$10)^3)</f>
        <v>222892.71632539146</v>
      </c>
      <c r="U467">
        <f t="shared" ca="1" si="111"/>
        <v>351992.6062579283</v>
      </c>
      <c r="V467">
        <f ca="1">+'Sensitivity Analysis'!S467*(1+'Sensitivity Analysis'!I467)-'Sensitivity Analysis'!K467*('Sensitivity Analysis'!O467+'Sensitivity Analysis'!O467/(1+'Benefits Calculations'!$C$10))-'Sensitivity Analysis'!L467*('Sensitivity Analysis'!R467+'Sensitivity Analysis'!R467/(1+'Benefits Calculations'!$C$10)+'Sensitivity Analysis'!R467/(1+'Benefits Calculations'!$C$10)^2+'Sensitivity Analysis'!R467/(1+'Benefits Calculations'!$C$10)^3)</f>
        <v>300826.24716825323</v>
      </c>
    </row>
    <row r="468" spans="5:22" x14ac:dyDescent="0.25">
      <c r="E468">
        <f t="shared" ca="1" si="99"/>
        <v>0.63675856244536289</v>
      </c>
      <c r="F468">
        <f t="shared" ca="1" si="100"/>
        <v>0.57045677721929977</v>
      </c>
      <c r="G468">
        <f t="shared" ca="1" si="101"/>
        <v>0.38729717984414502</v>
      </c>
      <c r="H468">
        <f t="shared" ca="1" si="107"/>
        <v>0.89149892714628787</v>
      </c>
      <c r="I468">
        <f t="shared" ca="1" si="108"/>
        <v>0.37999511499088823</v>
      </c>
      <c r="J468">
        <v>0.33900000000000002</v>
      </c>
      <c r="K468">
        <v>0.311</v>
      </c>
      <c r="L468">
        <f t="shared" si="109"/>
        <v>0.35000000000000003</v>
      </c>
      <c r="M468">
        <f t="shared" ca="1" si="110"/>
        <v>0.92700762479816712</v>
      </c>
      <c r="N468">
        <f t="shared" ca="1" si="102"/>
        <v>7.2992375201832882E-2</v>
      </c>
      <c r="O468">
        <f t="shared" ca="1" si="103"/>
        <v>19453.945377687061</v>
      </c>
      <c r="P468">
        <f t="shared" ca="1" si="104"/>
        <v>0.54192235308362535</v>
      </c>
      <c r="Q468">
        <f t="shared" ca="1" si="105"/>
        <v>0.45807764691637465</v>
      </c>
      <c r="R468">
        <f t="shared" ca="1" si="106"/>
        <v>29932.739221109208</v>
      </c>
      <c r="S468">
        <f ca="1">(('Benefits Calculations'!$F$12-'Benefits Calculations'!$F$6)*'Sensitivity Analysis'!E468*'Sensitivity Analysis'!J468)+(('Benefits Calculations'!$F$18-'Benefits Calculations'!$F$6)*'Sensitivity Analysis'!K468*'Sensitivity Analysis'!F468)+(('Benefits Calculations'!$F$24-'Benefits Calculations'!$F$6)*'Sensitivity Analysis'!L468*'Sensitivity Analysis'!G468)</f>
        <v>243463.39509053575</v>
      </c>
      <c r="T468">
        <f ca="1">+'Sensitivity Analysis'!S468-'Sensitivity Analysis'!K468*('Sensitivity Analysis'!O468+'Sensitivity Analysis'!O468/(1+'Benefits Calculations'!$C$10))-'Sensitivity Analysis'!L468*('Sensitivity Analysis'!R468+'Sensitivity Analysis'!R468/(1+'Benefits Calculations'!$C$10)+'Sensitivity Analysis'!R468/(1+'Benefits Calculations'!$C$10)^2+'Sensitivity Analysis'!R468/(1+'Benefits Calculations'!$C$10)^3)</f>
        <v>191739.94349646903</v>
      </c>
      <c r="U468">
        <f t="shared" ca="1" si="111"/>
        <v>335978.29590403591</v>
      </c>
      <c r="V468">
        <f ca="1">+'Sensitivity Analysis'!S468*(1+'Sensitivity Analysis'!I468)-'Sensitivity Analysis'!K468*('Sensitivity Analysis'!O468+'Sensitivity Analysis'!O468/(1+'Benefits Calculations'!$C$10))-'Sensitivity Analysis'!L468*('Sensitivity Analysis'!R468+'Sensitivity Analysis'!R468/(1+'Benefits Calculations'!$C$10)+'Sensitivity Analysis'!R468/(1+'Benefits Calculations'!$C$10)^2+'Sensitivity Analysis'!R468/(1+'Benefits Calculations'!$C$10)^3)</f>
        <v>284254.84430996922</v>
      </c>
    </row>
    <row r="469" spans="5:22" x14ac:dyDescent="0.25">
      <c r="E469">
        <f t="shared" ca="1" si="99"/>
        <v>0.51089312927357677</v>
      </c>
      <c r="F469">
        <f t="shared" ca="1" si="100"/>
        <v>0.56867405765391554</v>
      </c>
      <c r="G469">
        <f t="shared" ca="1" si="101"/>
        <v>0.46260789974956845</v>
      </c>
      <c r="H469">
        <f t="shared" ca="1" si="107"/>
        <v>0.93929278952255657</v>
      </c>
      <c r="I469">
        <f t="shared" ca="1" si="108"/>
        <v>0.39007624096905119</v>
      </c>
      <c r="J469">
        <v>0.33900000000000002</v>
      </c>
      <c r="K469">
        <v>0.311</v>
      </c>
      <c r="L469">
        <f t="shared" si="109"/>
        <v>0.35000000000000003</v>
      </c>
      <c r="M469">
        <f t="shared" ca="1" si="110"/>
        <v>0.95248427119536561</v>
      </c>
      <c r="N469">
        <f t="shared" ca="1" si="102"/>
        <v>4.7515728804634394E-2</v>
      </c>
      <c r="O469">
        <f t="shared" ca="1" si="103"/>
        <v>19177.880437327018</v>
      </c>
      <c r="P469">
        <f t="shared" ca="1" si="104"/>
        <v>0.38268057978322062</v>
      </c>
      <c r="Q469">
        <f t="shared" ca="1" si="105"/>
        <v>0.61731942021677932</v>
      </c>
      <c r="R469">
        <f t="shared" ca="1" si="106"/>
        <v>32638.256949483079</v>
      </c>
      <c r="S469">
        <f ca="1">(('Benefits Calculations'!$F$12-'Benefits Calculations'!$F$6)*'Sensitivity Analysis'!E469*'Sensitivity Analysis'!J469)+(('Benefits Calculations'!$F$18-'Benefits Calculations'!$F$6)*'Sensitivity Analysis'!K469*'Sensitivity Analysis'!F469)+(('Benefits Calculations'!$F$24-'Benefits Calculations'!$F$6)*'Sensitivity Analysis'!L469*'Sensitivity Analysis'!G469)</f>
        <v>254895.99692924047</v>
      </c>
      <c r="T469">
        <f ca="1">+'Sensitivity Analysis'!S469-'Sensitivity Analysis'!K469*('Sensitivity Analysis'!O469+'Sensitivity Analysis'!O469/(1+'Benefits Calculations'!$C$10))-'Sensitivity Analysis'!L469*('Sensitivity Analysis'!R469+'Sensitivity Analysis'!R469/(1+'Benefits Calculations'!$C$10)+'Sensitivity Analysis'!R469/(1+'Benefits Calculations'!$C$10)^2+'Sensitivity Analysis'!R469/(1+'Benefits Calculations'!$C$10)^3)</f>
        <v>199741.46569139301</v>
      </c>
      <c r="U469">
        <f t="shared" ca="1" si="111"/>
        <v>354324.86924945744</v>
      </c>
      <c r="V469">
        <f ca="1">+'Sensitivity Analysis'!S469*(1+'Sensitivity Analysis'!I469)-'Sensitivity Analysis'!K469*('Sensitivity Analysis'!O469+'Sensitivity Analysis'!O469/(1+'Benefits Calculations'!$C$10))-'Sensitivity Analysis'!L469*('Sensitivity Analysis'!R469+'Sensitivity Analysis'!R469/(1+'Benefits Calculations'!$C$10)+'Sensitivity Analysis'!R469/(1+'Benefits Calculations'!$C$10)^2+'Sensitivity Analysis'!R469/(1+'Benefits Calculations'!$C$10)^3)</f>
        <v>299170.33801160997</v>
      </c>
    </row>
    <row r="470" spans="5:22" x14ac:dyDescent="0.25">
      <c r="E470">
        <f t="shared" ca="1" si="99"/>
        <v>0.57533537113010103</v>
      </c>
      <c r="F470">
        <f t="shared" ca="1" si="100"/>
        <v>0.47122372828607595</v>
      </c>
      <c r="G470">
        <f t="shared" ca="1" si="101"/>
        <v>0.37209801117359803</v>
      </c>
      <c r="H470">
        <f t="shared" ca="1" si="107"/>
        <v>0.99162435702581997</v>
      </c>
      <c r="I470">
        <f t="shared" ca="1" si="108"/>
        <v>0.40888511206223133</v>
      </c>
      <c r="J470">
        <v>0.33900000000000002</v>
      </c>
      <c r="K470">
        <v>0.311</v>
      </c>
      <c r="L470">
        <f t="shared" si="109"/>
        <v>0.35000000000000003</v>
      </c>
      <c r="M470">
        <f t="shared" ca="1" si="110"/>
        <v>0.94217021997960848</v>
      </c>
      <c r="N470">
        <f t="shared" ca="1" si="102"/>
        <v>5.7829780020391519E-2</v>
      </c>
      <c r="O470">
        <f t="shared" ca="1" si="103"/>
        <v>19289.64349630096</v>
      </c>
      <c r="P470">
        <f t="shared" ca="1" si="104"/>
        <v>0.70451207335474253</v>
      </c>
      <c r="Q470">
        <f t="shared" ca="1" si="105"/>
        <v>0.29548792664525747</v>
      </c>
      <c r="R470">
        <f t="shared" ca="1" si="106"/>
        <v>27170.339873702924</v>
      </c>
      <c r="S470">
        <f ca="1">(('Benefits Calculations'!$F$12-'Benefits Calculations'!$F$6)*'Sensitivity Analysis'!E470*'Sensitivity Analysis'!J470)+(('Benefits Calculations'!$F$18-'Benefits Calculations'!$F$6)*'Sensitivity Analysis'!K470*'Sensitivity Analysis'!F470)+(('Benefits Calculations'!$F$24-'Benefits Calculations'!$F$6)*'Sensitivity Analysis'!L470*'Sensitivity Analysis'!G470)</f>
        <v>221588.04802690347</v>
      </c>
      <c r="T470">
        <f ca="1">+'Sensitivity Analysis'!S470-'Sensitivity Analysis'!K470*('Sensitivity Analysis'!O470+'Sensitivity Analysis'!O470/(1+'Benefits Calculations'!$C$10))-'Sensitivity Analysis'!L470*('Sensitivity Analysis'!R470+'Sensitivity Analysis'!R470/(1+'Benefits Calculations'!$C$10)+'Sensitivity Analysis'!R470/(1+'Benefits Calculations'!$C$10)^2+'Sensitivity Analysis'!R470/(1+'Benefits Calculations'!$C$10)^3)</f>
        <v>173640.63808555625</v>
      </c>
      <c r="U470">
        <f t="shared" ca="1" si="111"/>
        <v>312192.10187603498</v>
      </c>
      <c r="V470">
        <f ca="1">+'Sensitivity Analysis'!S470*(1+'Sensitivity Analysis'!I470)-'Sensitivity Analysis'!K470*('Sensitivity Analysis'!O470+'Sensitivity Analysis'!O470/(1+'Benefits Calculations'!$C$10))-'Sensitivity Analysis'!L470*('Sensitivity Analysis'!R470+'Sensitivity Analysis'!R470/(1+'Benefits Calculations'!$C$10)+'Sensitivity Analysis'!R470/(1+'Benefits Calculations'!$C$10)^2+'Sensitivity Analysis'!R470/(1+'Benefits Calculations'!$C$10)^3)</f>
        <v>264244.69193468778</v>
      </c>
    </row>
    <row r="471" spans="5:22" x14ac:dyDescent="0.25">
      <c r="E471">
        <f t="shared" ca="1" si="99"/>
        <v>0.47523354755613201</v>
      </c>
      <c r="F471">
        <f t="shared" ca="1" si="100"/>
        <v>0.82093515023797037</v>
      </c>
      <c r="G471">
        <f t="shared" ca="1" si="101"/>
        <v>0.22504558733904365</v>
      </c>
      <c r="H471">
        <f t="shared" ca="1" si="107"/>
        <v>0.59968936937161288</v>
      </c>
      <c r="I471">
        <f t="shared" ca="1" si="108"/>
        <v>0.33318873449669006</v>
      </c>
      <c r="J471">
        <v>0.33900000000000002</v>
      </c>
      <c r="K471">
        <v>0.311</v>
      </c>
      <c r="L471">
        <f t="shared" si="109"/>
        <v>0.35000000000000003</v>
      </c>
      <c r="M471">
        <f t="shared" ca="1" si="110"/>
        <v>0.94181474063379522</v>
      </c>
      <c r="N471">
        <f t="shared" ca="1" si="102"/>
        <v>5.8185259366204778E-2</v>
      </c>
      <c r="O471">
        <f t="shared" ca="1" si="103"/>
        <v>19293.495470492195</v>
      </c>
      <c r="P471">
        <f t="shared" ca="1" si="104"/>
        <v>0.6370041676310394</v>
      </c>
      <c r="Q471">
        <f t="shared" ca="1" si="105"/>
        <v>0.3629958323689606</v>
      </c>
      <c r="R471">
        <f t="shared" ca="1" si="106"/>
        <v>28317.299191948641</v>
      </c>
      <c r="S471">
        <f ca="1">(('Benefits Calculations'!$F$12-'Benefits Calculations'!$F$6)*'Sensitivity Analysis'!E471*'Sensitivity Analysis'!J471)+(('Benefits Calculations'!$F$18-'Benefits Calculations'!$F$6)*'Sensitivity Analysis'!K471*'Sensitivity Analysis'!F471)+(('Benefits Calculations'!$F$24-'Benefits Calculations'!$F$6)*'Sensitivity Analysis'!L471*'Sensitivity Analysis'!G471)</f>
        <v>208416.0931227596</v>
      </c>
      <c r="T471">
        <f ca="1">+'Sensitivity Analysis'!S471-'Sensitivity Analysis'!K471*('Sensitivity Analysis'!O471+'Sensitivity Analysis'!O471/(1+'Benefits Calculations'!$C$10))-'Sensitivity Analysis'!L471*('Sensitivity Analysis'!R471+'Sensitivity Analysis'!R471/(1+'Benefits Calculations'!$C$10)+'Sensitivity Analysis'!R471/(1+'Benefits Calculations'!$C$10)^2+'Sensitivity Analysis'!R471/(1+'Benefits Calculations'!$C$10)^3)</f>
        <v>158940.2147283782</v>
      </c>
      <c r="U471">
        <f t="shared" ca="1" si="111"/>
        <v>277857.98743907618</v>
      </c>
      <c r="V471">
        <f ca="1">+'Sensitivity Analysis'!S471*(1+'Sensitivity Analysis'!I471)-'Sensitivity Analysis'!K471*('Sensitivity Analysis'!O471+'Sensitivity Analysis'!O471/(1+'Benefits Calculations'!$C$10))-'Sensitivity Analysis'!L471*('Sensitivity Analysis'!R471+'Sensitivity Analysis'!R471/(1+'Benefits Calculations'!$C$10)+'Sensitivity Analysis'!R471/(1+'Benefits Calculations'!$C$10)^2+'Sensitivity Analysis'!R471/(1+'Benefits Calculations'!$C$10)^3)</f>
        <v>228382.10904469475</v>
      </c>
    </row>
    <row r="472" spans="5:22" x14ac:dyDescent="0.25">
      <c r="E472">
        <f t="shared" ca="1" si="99"/>
        <v>0.44149751704646573</v>
      </c>
      <c r="F472">
        <f t="shared" ca="1" si="100"/>
        <v>0.48023434228925799</v>
      </c>
      <c r="G472">
        <f t="shared" ca="1" si="101"/>
        <v>0.57289778900999866</v>
      </c>
      <c r="H472">
        <f t="shared" ca="1" si="107"/>
        <v>0.11271045069695595</v>
      </c>
      <c r="I472">
        <f t="shared" ca="1" si="108"/>
        <v>0.2152560126757353</v>
      </c>
      <c r="J472">
        <v>0.33900000000000002</v>
      </c>
      <c r="K472">
        <v>0.311</v>
      </c>
      <c r="L472">
        <f t="shared" si="109"/>
        <v>0.35000000000000003</v>
      </c>
      <c r="M472">
        <f t="shared" ca="1" si="110"/>
        <v>0.95419388531796945</v>
      </c>
      <c r="N472">
        <f t="shared" ca="1" si="102"/>
        <v>4.5806114682030552E-2</v>
      </c>
      <c r="O472">
        <f t="shared" ca="1" si="103"/>
        <v>19159.355058694484</v>
      </c>
      <c r="P472">
        <f t="shared" ca="1" si="104"/>
        <v>0.64975824566880036</v>
      </c>
      <c r="Q472">
        <f t="shared" ca="1" si="105"/>
        <v>0.35024175433119964</v>
      </c>
      <c r="R472">
        <f t="shared" ca="1" si="106"/>
        <v>28100.607406087081</v>
      </c>
      <c r="S472">
        <f ca="1">(('Benefits Calculations'!$F$12-'Benefits Calculations'!$F$6)*'Sensitivity Analysis'!E472*'Sensitivity Analysis'!J472)+(('Benefits Calculations'!$F$18-'Benefits Calculations'!$F$6)*'Sensitivity Analysis'!K472*'Sensitivity Analysis'!F472)+(('Benefits Calculations'!$F$24-'Benefits Calculations'!$F$6)*'Sensitivity Analysis'!L472*'Sensitivity Analysis'!G472)</f>
        <v>272023.42783268099</v>
      </c>
      <c r="T472">
        <f ca="1">+'Sensitivity Analysis'!S472-'Sensitivity Analysis'!K472*('Sensitivity Analysis'!O472+'Sensitivity Analysis'!O472/(1+'Benefits Calculations'!$C$10))-'Sensitivity Analysis'!L472*('Sensitivity Analysis'!R472+'Sensitivity Analysis'!R472/(1+'Benefits Calculations'!$C$10)+'Sensitivity Analysis'!R472/(1+'Benefits Calculations'!$C$10)^2+'Sensitivity Analysis'!R472/(1+'Benefits Calculations'!$C$10)^3)</f>
        <v>222917.89825934629</v>
      </c>
      <c r="U472">
        <f t="shared" ca="1" si="111"/>
        <v>330578.1062623295</v>
      </c>
      <c r="V472">
        <f ca="1">+'Sensitivity Analysis'!S472*(1+'Sensitivity Analysis'!I472)-'Sensitivity Analysis'!K472*('Sensitivity Analysis'!O472+'Sensitivity Analysis'!O472/(1+'Benefits Calculations'!$C$10))-'Sensitivity Analysis'!L472*('Sensitivity Analysis'!R472+'Sensitivity Analysis'!R472/(1+'Benefits Calculations'!$C$10)+'Sensitivity Analysis'!R472/(1+'Benefits Calculations'!$C$10)^2+'Sensitivity Analysis'!R472/(1+'Benefits Calculations'!$C$10)^3)</f>
        <v>281472.57668899483</v>
      </c>
    </row>
    <row r="473" spans="5:22" x14ac:dyDescent="0.25">
      <c r="E473">
        <f t="shared" ca="1" si="99"/>
        <v>0.44958693944496242</v>
      </c>
      <c r="F473">
        <f t="shared" ca="1" si="100"/>
        <v>0.49223717540525613</v>
      </c>
      <c r="G473">
        <f t="shared" ca="1" si="101"/>
        <v>0.58040080381341441</v>
      </c>
      <c r="H473">
        <f t="shared" ca="1" si="107"/>
        <v>0.95942059892390441</v>
      </c>
      <c r="I473">
        <f t="shared" ca="1" si="108"/>
        <v>0.39553479683566045</v>
      </c>
      <c r="J473">
        <v>0.33900000000000002</v>
      </c>
      <c r="K473">
        <v>0.311</v>
      </c>
      <c r="L473">
        <f t="shared" si="109"/>
        <v>0.35000000000000003</v>
      </c>
      <c r="M473">
        <f t="shared" ca="1" si="110"/>
        <v>0.95343190029168512</v>
      </c>
      <c r="N473">
        <f t="shared" ca="1" si="102"/>
        <v>4.6568099708314881E-2</v>
      </c>
      <c r="O473">
        <f t="shared" ca="1" si="103"/>
        <v>19167.611928439299</v>
      </c>
      <c r="P473">
        <f t="shared" ca="1" si="104"/>
        <v>0.58231876765329105</v>
      </c>
      <c r="Q473">
        <f t="shared" ca="1" si="105"/>
        <v>0.41768123234670895</v>
      </c>
      <c r="R473">
        <f t="shared" ca="1" si="106"/>
        <v>29246.404137570586</v>
      </c>
      <c r="S473">
        <f ca="1">(('Benefits Calculations'!$F$12-'Benefits Calculations'!$F$6)*'Sensitivity Analysis'!E473*'Sensitivity Analysis'!J473)+(('Benefits Calculations'!$F$18-'Benefits Calculations'!$F$6)*'Sensitivity Analysis'!K473*'Sensitivity Analysis'!F473)+(('Benefits Calculations'!$F$24-'Benefits Calculations'!$F$6)*'Sensitivity Analysis'!L473*'Sensitivity Analysis'!G473)</f>
        <v>276465.54972404416</v>
      </c>
      <c r="T473">
        <f ca="1">+'Sensitivity Analysis'!S473-'Sensitivity Analysis'!K473*('Sensitivity Analysis'!O473+'Sensitivity Analysis'!O473/(1+'Benefits Calculations'!$C$10))-'Sensitivity Analysis'!L473*('Sensitivity Analysis'!R473+'Sensitivity Analysis'!R473/(1+'Benefits Calculations'!$C$10)+'Sensitivity Analysis'!R473/(1+'Benefits Calculations'!$C$10)^2+'Sensitivity Analysis'!R473/(1+'Benefits Calculations'!$C$10)^3)</f>
        <v>225830.40508501325</v>
      </c>
      <c r="U473">
        <f t="shared" ca="1" si="111"/>
        <v>385817.29476620315</v>
      </c>
      <c r="V473">
        <f ca="1">+'Sensitivity Analysis'!S473*(1+'Sensitivity Analysis'!I473)-'Sensitivity Analysis'!K473*('Sensitivity Analysis'!O473+'Sensitivity Analysis'!O473/(1+'Benefits Calculations'!$C$10))-'Sensitivity Analysis'!L473*('Sensitivity Analysis'!R473+'Sensitivity Analysis'!R473/(1+'Benefits Calculations'!$C$10)+'Sensitivity Analysis'!R473/(1+'Benefits Calculations'!$C$10)^2+'Sensitivity Analysis'!R473/(1+'Benefits Calculations'!$C$10)^3)</f>
        <v>335182.15012717224</v>
      </c>
    </row>
    <row r="474" spans="5:22" x14ac:dyDescent="0.25">
      <c r="E474">
        <f t="shared" ca="1" si="99"/>
        <v>0.32882469942018105</v>
      </c>
      <c r="F474">
        <f t="shared" ca="1" si="100"/>
        <v>0.62123774909144913</v>
      </c>
      <c r="G474">
        <f t="shared" ca="1" si="101"/>
        <v>0.59797060103997546</v>
      </c>
      <c r="H474">
        <f t="shared" ca="1" si="107"/>
        <v>4.0858246347600047E-2</v>
      </c>
      <c r="I474">
        <f t="shared" ca="1" si="108"/>
        <v>0.17934178645179777</v>
      </c>
      <c r="J474">
        <v>0.33900000000000002</v>
      </c>
      <c r="K474">
        <v>0.311</v>
      </c>
      <c r="L474">
        <f t="shared" si="109"/>
        <v>0.35000000000000003</v>
      </c>
      <c r="M474">
        <f t="shared" ca="1" si="110"/>
        <v>0.93967583454227388</v>
      </c>
      <c r="N474">
        <f t="shared" ca="1" si="102"/>
        <v>6.032416545772612E-2</v>
      </c>
      <c r="O474">
        <f t="shared" ca="1" si="103"/>
        <v>19316.672656899918</v>
      </c>
      <c r="P474">
        <f t="shared" ca="1" si="104"/>
        <v>0.49283378658932098</v>
      </c>
      <c r="Q474">
        <f t="shared" ca="1" si="105"/>
        <v>0.50716621341067902</v>
      </c>
      <c r="R474">
        <f t="shared" ca="1" si="106"/>
        <v>30766.753965847434</v>
      </c>
      <c r="S474">
        <f ca="1">(('Benefits Calculations'!$F$12-'Benefits Calculations'!$F$6)*'Sensitivity Analysis'!E474*'Sensitivity Analysis'!J474)+(('Benefits Calculations'!$F$18-'Benefits Calculations'!$F$6)*'Sensitivity Analysis'!K474*'Sensitivity Analysis'!F474)+(('Benefits Calculations'!$F$24-'Benefits Calculations'!$F$6)*'Sensitivity Analysis'!L474*'Sensitivity Analysis'!G474)</f>
        <v>285996.92331213411</v>
      </c>
      <c r="T474">
        <f ca="1">+'Sensitivity Analysis'!S474-'Sensitivity Analysis'!K474*('Sensitivity Analysis'!O474+'Sensitivity Analysis'!O474/(1+'Benefits Calculations'!$C$10))-'Sensitivity Analysis'!L474*('Sensitivity Analysis'!R474+'Sensitivity Analysis'!R474/(1+'Benefits Calculations'!$C$10)+'Sensitivity Analysis'!R474/(1+'Benefits Calculations'!$C$10)^2+'Sensitivity Analysis'!R474/(1+'Benefits Calculations'!$C$10)^3)</f>
        <v>233247.69421211397</v>
      </c>
      <c r="U474">
        <f t="shared" ca="1" si="111"/>
        <v>337288.12245865009</v>
      </c>
      <c r="V474">
        <f ca="1">+'Sensitivity Analysis'!S474*(1+'Sensitivity Analysis'!I474)-'Sensitivity Analysis'!K474*('Sensitivity Analysis'!O474+'Sensitivity Analysis'!O474/(1+'Benefits Calculations'!$C$10))-'Sensitivity Analysis'!L474*('Sensitivity Analysis'!R474+'Sensitivity Analysis'!R474/(1+'Benefits Calculations'!$C$10)+'Sensitivity Analysis'!R474/(1+'Benefits Calculations'!$C$10)^2+'Sensitivity Analysis'!R474/(1+'Benefits Calculations'!$C$10)^3)</f>
        <v>284538.89335862995</v>
      </c>
    </row>
    <row r="475" spans="5:22" x14ac:dyDescent="0.25">
      <c r="E475">
        <f t="shared" ca="1" si="99"/>
        <v>0.5612951843467896</v>
      </c>
      <c r="F475">
        <f t="shared" ca="1" si="100"/>
        <v>0.58209923079757864</v>
      </c>
      <c r="G475">
        <f t="shared" ca="1" si="101"/>
        <v>0.3213401209614451</v>
      </c>
      <c r="H475">
        <f t="shared" ca="1" si="107"/>
        <v>0.40273825113849193</v>
      </c>
      <c r="I475">
        <f t="shared" ca="1" si="108"/>
        <v>0.29561039564175007</v>
      </c>
      <c r="J475">
        <v>0.33900000000000002</v>
      </c>
      <c r="K475">
        <v>0.311</v>
      </c>
      <c r="L475">
        <f t="shared" si="109"/>
        <v>0.35000000000000003</v>
      </c>
      <c r="M475">
        <f t="shared" ca="1" si="110"/>
        <v>0.93236653619660836</v>
      </c>
      <c r="N475">
        <f t="shared" ca="1" si="102"/>
        <v>6.7633463803391636E-2</v>
      </c>
      <c r="O475">
        <f t="shared" ca="1" si="103"/>
        <v>19395.87621377355</v>
      </c>
      <c r="P475">
        <f t="shared" ca="1" si="104"/>
        <v>0.54084283834927771</v>
      </c>
      <c r="Q475">
        <f t="shared" ca="1" si="105"/>
        <v>0.45915716165072229</v>
      </c>
      <c r="R475">
        <f t="shared" ca="1" si="106"/>
        <v>29951.080176445772</v>
      </c>
      <c r="S475">
        <f ca="1">(('Benefits Calculations'!$F$12-'Benefits Calculations'!$F$6)*'Sensitivity Analysis'!E475*'Sensitivity Analysis'!J475)+(('Benefits Calculations'!$F$18-'Benefits Calculations'!$F$6)*'Sensitivity Analysis'!K475*'Sensitivity Analysis'!F475)+(('Benefits Calculations'!$F$24-'Benefits Calculations'!$F$6)*'Sensitivity Analysis'!L475*'Sensitivity Analysis'!G475)</f>
        <v>217753.11456088419</v>
      </c>
      <c r="T475">
        <f ca="1">+'Sensitivity Analysis'!S475-'Sensitivity Analysis'!K475*('Sensitivity Analysis'!O475+'Sensitivity Analysis'!O475/(1+'Benefits Calculations'!$C$10))-'Sensitivity Analysis'!L475*('Sensitivity Analysis'!R475+'Sensitivity Analysis'!R475/(1+'Benefits Calculations'!$C$10)+'Sensitivity Analysis'!R475/(1+'Benefits Calculations'!$C$10)^2+'Sensitivity Analysis'!R475/(1+'Benefits Calculations'!$C$10)^3)</f>
        <v>166040.76729977934</v>
      </c>
      <c r="U475">
        <f t="shared" ca="1" si="111"/>
        <v>282123.19890845049</v>
      </c>
      <c r="V475">
        <f ca="1">+'Sensitivity Analysis'!S475*(1+'Sensitivity Analysis'!I475)-'Sensitivity Analysis'!K475*('Sensitivity Analysis'!O475+'Sensitivity Analysis'!O475/(1+'Benefits Calculations'!$C$10))-'Sensitivity Analysis'!L475*('Sensitivity Analysis'!R475+'Sensitivity Analysis'!R475/(1+'Benefits Calculations'!$C$10)+'Sensitivity Analysis'!R475/(1+'Benefits Calculations'!$C$10)^2+'Sensitivity Analysis'!R475/(1+'Benefits Calculations'!$C$10)^3)</f>
        <v>230410.85164734564</v>
      </c>
    </row>
    <row r="476" spans="5:22" x14ac:dyDescent="0.25">
      <c r="E476">
        <f t="shared" ca="1" si="99"/>
        <v>0.76717531117610083</v>
      </c>
      <c r="F476">
        <f t="shared" ca="1" si="100"/>
        <v>0.68155414648275703</v>
      </c>
      <c r="G476">
        <f t="shared" ca="1" si="101"/>
        <v>0.31303421910552742</v>
      </c>
      <c r="H476">
        <f t="shared" ca="1" si="107"/>
        <v>0.52006891440387637</v>
      </c>
      <c r="I476">
        <f t="shared" ca="1" si="108"/>
        <v>0.31887619964436109</v>
      </c>
      <c r="J476">
        <v>0.33900000000000002</v>
      </c>
      <c r="K476">
        <v>0.311</v>
      </c>
      <c r="L476">
        <f t="shared" si="109"/>
        <v>0.35000000000000003</v>
      </c>
      <c r="M476">
        <f t="shared" ca="1" si="110"/>
        <v>0.93905354945985453</v>
      </c>
      <c r="N476">
        <f t="shared" ca="1" si="102"/>
        <v>6.0946450540145469E-2</v>
      </c>
      <c r="O476">
        <f t="shared" ca="1" si="103"/>
        <v>19323.415738053016</v>
      </c>
      <c r="P476">
        <f t="shared" ca="1" si="104"/>
        <v>0.51435537709935719</v>
      </c>
      <c r="Q476">
        <f t="shared" ca="1" si="105"/>
        <v>0.48564462290064281</v>
      </c>
      <c r="R476">
        <f t="shared" ca="1" si="106"/>
        <v>30401.102143081924</v>
      </c>
      <c r="S476">
        <f ca="1">(('Benefits Calculations'!$F$12-'Benefits Calculations'!$F$6)*'Sensitivity Analysis'!E476*'Sensitivity Analysis'!J476)+(('Benefits Calculations'!$F$18-'Benefits Calculations'!$F$6)*'Sensitivity Analysis'!K476*'Sensitivity Analysis'!F476)+(('Benefits Calculations'!$F$24-'Benefits Calculations'!$F$6)*'Sensitivity Analysis'!L476*'Sensitivity Analysis'!G476)</f>
        <v>245581.12106073886</v>
      </c>
      <c r="T476">
        <f ca="1">+'Sensitivity Analysis'!S476-'Sensitivity Analysis'!K476*('Sensitivity Analysis'!O476+'Sensitivity Analysis'!O476/(1+'Benefits Calculations'!$C$10))-'Sensitivity Analysis'!L476*('Sensitivity Analysis'!R476+'Sensitivity Analysis'!R476/(1+'Benefits Calculations'!$C$10)+'Sensitivity Analysis'!R476/(1+'Benefits Calculations'!$C$10)^2+'Sensitivity Analysis'!R476/(1+'Benefits Calculations'!$C$10)^3)</f>
        <v>193314.2951026544</v>
      </c>
      <c r="U476">
        <f t="shared" ca="1" si="111"/>
        <v>323891.09564898902</v>
      </c>
      <c r="V476">
        <f ca="1">+'Sensitivity Analysis'!S476*(1+'Sensitivity Analysis'!I476)-'Sensitivity Analysis'!K476*('Sensitivity Analysis'!O476+'Sensitivity Analysis'!O476/(1+'Benefits Calculations'!$C$10))-'Sensitivity Analysis'!L476*('Sensitivity Analysis'!R476+'Sensitivity Analysis'!R476/(1+'Benefits Calculations'!$C$10)+'Sensitivity Analysis'!R476/(1+'Benefits Calculations'!$C$10)^2+'Sensitivity Analysis'!R476/(1+'Benefits Calculations'!$C$10)^3)</f>
        <v>271624.26969090453</v>
      </c>
    </row>
    <row r="477" spans="5:22" x14ac:dyDescent="0.25">
      <c r="E477">
        <f t="shared" ca="1" si="99"/>
        <v>0.63448637977771538</v>
      </c>
      <c r="F477">
        <f t="shared" ca="1" si="100"/>
        <v>0.59449257778018982</v>
      </c>
      <c r="G477">
        <f t="shared" ca="1" si="101"/>
        <v>0.40090066386764356</v>
      </c>
      <c r="H477">
        <f t="shared" ca="1" si="107"/>
        <v>0.7214301979256269</v>
      </c>
      <c r="I477">
        <f t="shared" ca="1" si="108"/>
        <v>0.35334484350445639</v>
      </c>
      <c r="J477">
        <v>0.33900000000000002</v>
      </c>
      <c r="K477">
        <v>0.311</v>
      </c>
      <c r="L477">
        <f t="shared" si="109"/>
        <v>0.35000000000000003</v>
      </c>
      <c r="M477">
        <f t="shared" ca="1" si="110"/>
        <v>0.9271096204237963</v>
      </c>
      <c r="N477">
        <f t="shared" ca="1" si="102"/>
        <v>7.2890379576203701E-2</v>
      </c>
      <c r="O477">
        <f t="shared" ca="1" si="103"/>
        <v>19452.840153087742</v>
      </c>
      <c r="P477">
        <f t="shared" ca="1" si="104"/>
        <v>0.40976166813224468</v>
      </c>
      <c r="Q477">
        <f t="shared" ca="1" si="105"/>
        <v>0.59023833186775532</v>
      </c>
      <c r="R477">
        <f t="shared" ca="1" si="106"/>
        <v>32178.149258433165</v>
      </c>
      <c r="S477">
        <f ca="1">(('Benefits Calculations'!$F$12-'Benefits Calculations'!$F$6)*'Sensitivity Analysis'!E477*'Sensitivity Analysis'!J477)+(('Benefits Calculations'!$F$18-'Benefits Calculations'!$F$6)*'Sensitivity Analysis'!K477*'Sensitivity Analysis'!F477)+(('Benefits Calculations'!$F$24-'Benefits Calculations'!$F$6)*'Sensitivity Analysis'!L477*'Sensitivity Analysis'!G477)</f>
        <v>250244.1266304212</v>
      </c>
      <c r="T477">
        <f ca="1">+'Sensitivity Analysis'!S477-'Sensitivity Analysis'!K477*('Sensitivity Analysis'!O477+'Sensitivity Analysis'!O477/(1+'Benefits Calculations'!$C$10))-'Sensitivity Analysis'!L477*('Sensitivity Analysis'!R477+'Sensitivity Analysis'!R477/(1+'Benefits Calculations'!$C$10)+'Sensitivity Analysis'!R477/(1+'Benefits Calculations'!$C$10)^2+'Sensitivity Analysis'!R477/(1+'Benefits Calculations'!$C$10)^3)</f>
        <v>195533.66902018769</v>
      </c>
      <c r="U477">
        <f t="shared" ca="1" si="111"/>
        <v>338666.59839255677</v>
      </c>
      <c r="V477">
        <f ca="1">+'Sensitivity Analysis'!S477*(1+'Sensitivity Analysis'!I477)-'Sensitivity Analysis'!K477*('Sensitivity Analysis'!O477+'Sensitivity Analysis'!O477/(1+'Benefits Calculations'!$C$10))-'Sensitivity Analysis'!L477*('Sensitivity Analysis'!R477+'Sensitivity Analysis'!R477/(1+'Benefits Calculations'!$C$10)+'Sensitivity Analysis'!R477/(1+'Benefits Calculations'!$C$10)^2+'Sensitivity Analysis'!R477/(1+'Benefits Calculations'!$C$10)^3)</f>
        <v>283956.14078232326</v>
      </c>
    </row>
    <row r="478" spans="5:22" x14ac:dyDescent="0.25">
      <c r="E478">
        <f t="shared" ca="1" si="99"/>
        <v>0.45421981587693344</v>
      </c>
      <c r="F478">
        <f t="shared" ca="1" si="100"/>
        <v>0.5210562066703478</v>
      </c>
      <c r="G478">
        <f t="shared" ca="1" si="101"/>
        <v>0.39538493920198792</v>
      </c>
      <c r="H478">
        <f t="shared" ca="1" si="107"/>
        <v>0.50608349087577309</v>
      </c>
      <c r="I478">
        <f t="shared" ca="1" si="108"/>
        <v>0.31625162562197084</v>
      </c>
      <c r="J478">
        <v>0.33900000000000002</v>
      </c>
      <c r="K478">
        <v>0.311</v>
      </c>
      <c r="L478">
        <f t="shared" si="109"/>
        <v>0.35000000000000003</v>
      </c>
      <c r="M478">
        <f t="shared" ca="1" si="110"/>
        <v>0.95921633990162403</v>
      </c>
      <c r="N478">
        <f t="shared" ca="1" si="102"/>
        <v>4.0783660098375973E-2</v>
      </c>
      <c r="O478">
        <f t="shared" ca="1" si="103"/>
        <v>19104.931740826003</v>
      </c>
      <c r="P478">
        <f t="shared" ca="1" si="104"/>
        <v>0.51801546119640984</v>
      </c>
      <c r="Q478">
        <f t="shared" ca="1" si="105"/>
        <v>0.48198453880359016</v>
      </c>
      <c r="R478">
        <f t="shared" ca="1" si="106"/>
        <v>30338.917314272992</v>
      </c>
      <c r="S478">
        <f ca="1">(('Benefits Calculations'!$F$12-'Benefits Calculations'!$F$6)*'Sensitivity Analysis'!E478*'Sensitivity Analysis'!J478)+(('Benefits Calculations'!$F$18-'Benefits Calculations'!$F$6)*'Sensitivity Analysis'!K478*'Sensitivity Analysis'!F478)+(('Benefits Calculations'!$F$24-'Benefits Calculations'!$F$6)*'Sensitivity Analysis'!L478*'Sensitivity Analysis'!G478)</f>
        <v>223558.33446250815</v>
      </c>
      <c r="T478">
        <f ca="1">+'Sensitivity Analysis'!S478-'Sensitivity Analysis'!K478*('Sensitivity Analysis'!O478+'Sensitivity Analysis'!O478/(1+'Benefits Calculations'!$C$10))-'Sensitivity Analysis'!L478*('Sensitivity Analysis'!R478+'Sensitivity Analysis'!R478/(1+'Benefits Calculations'!$C$10)+'Sensitivity Analysis'!R478/(1+'Benefits Calculations'!$C$10)^2+'Sensitivity Analysis'!R478/(1+'Benefits Calculations'!$C$10)^3)</f>
        <v>171507.84922525228</v>
      </c>
      <c r="U478">
        <f t="shared" ca="1" si="111"/>
        <v>294259.02115761663</v>
      </c>
      <c r="V478">
        <f ca="1">+'Sensitivity Analysis'!S478*(1+'Sensitivity Analysis'!I478)-'Sensitivity Analysis'!K478*('Sensitivity Analysis'!O478+'Sensitivity Analysis'!O478/(1+'Benefits Calculations'!$C$10))-'Sensitivity Analysis'!L478*('Sensitivity Analysis'!R478+'Sensitivity Analysis'!R478/(1+'Benefits Calculations'!$C$10)+'Sensitivity Analysis'!R478/(1+'Benefits Calculations'!$C$10)^2+'Sensitivity Analysis'!R478/(1+'Benefits Calculations'!$C$10)^3)</f>
        <v>242208.53592036077</v>
      </c>
    </row>
    <row r="479" spans="5:22" x14ac:dyDescent="0.25">
      <c r="E479">
        <f t="shared" ca="1" si="99"/>
        <v>0.30467014979068896</v>
      </c>
      <c r="F479">
        <f t="shared" ca="1" si="100"/>
        <v>0.65102737254354803</v>
      </c>
      <c r="G479">
        <f t="shared" ca="1" si="101"/>
        <v>0.51713533844429305</v>
      </c>
      <c r="H479">
        <f t="shared" ca="1" si="107"/>
        <v>0.41556272520104887</v>
      </c>
      <c r="I479">
        <f t="shared" ca="1" si="108"/>
        <v>0.29830549894306818</v>
      </c>
      <c r="J479">
        <v>0.33900000000000002</v>
      </c>
      <c r="K479">
        <v>0.311</v>
      </c>
      <c r="L479">
        <f t="shared" si="109"/>
        <v>0.35000000000000003</v>
      </c>
      <c r="M479">
        <f t="shared" ca="1" si="110"/>
        <v>0.94497336524252173</v>
      </c>
      <c r="N479">
        <f t="shared" ca="1" si="102"/>
        <v>5.5026634757478265E-2</v>
      </c>
      <c r="O479">
        <f t="shared" ca="1" si="103"/>
        <v>19259.268614232038</v>
      </c>
      <c r="P479">
        <f t="shared" ca="1" si="104"/>
        <v>0.48700037811840741</v>
      </c>
      <c r="Q479">
        <f t="shared" ca="1" si="105"/>
        <v>0.51299962188159265</v>
      </c>
      <c r="R479">
        <f t="shared" ca="1" si="106"/>
        <v>30865.863575768257</v>
      </c>
      <c r="S479">
        <f ca="1">(('Benefits Calculations'!$F$12-'Benefits Calculations'!$F$6)*'Sensitivity Analysis'!E479*'Sensitivity Analysis'!J479)+(('Benefits Calculations'!$F$18-'Benefits Calculations'!$F$6)*'Sensitivity Analysis'!K479*'Sensitivity Analysis'!F479)+(('Benefits Calculations'!$F$24-'Benefits Calculations'!$F$6)*'Sensitivity Analysis'!L479*'Sensitivity Analysis'!G479)</f>
        <v>262517.87678633712</v>
      </c>
      <c r="T479">
        <f ca="1">+'Sensitivity Analysis'!S479-'Sensitivity Analysis'!K479*('Sensitivity Analysis'!O479+'Sensitivity Analysis'!O479/(1+'Benefits Calculations'!$C$10))-'Sensitivity Analysis'!L479*('Sensitivity Analysis'!R479+'Sensitivity Analysis'!R479/(1+'Benefits Calculations'!$C$10)+'Sensitivity Analysis'!R479/(1+'Benefits Calculations'!$C$10)^2+'Sensitivity Analysis'!R479/(1+'Benefits Calculations'!$C$10)^3)</f>
        <v>209671.87672242499</v>
      </c>
      <c r="U479">
        <f t="shared" ca="1" si="111"/>
        <v>340828.40300256031</v>
      </c>
      <c r="V479">
        <f ca="1">+'Sensitivity Analysis'!S479*(1+'Sensitivity Analysis'!I479)-'Sensitivity Analysis'!K479*('Sensitivity Analysis'!O479+'Sensitivity Analysis'!O479/(1+'Benefits Calculations'!$C$10))-'Sensitivity Analysis'!L479*('Sensitivity Analysis'!R479+'Sensitivity Analysis'!R479/(1+'Benefits Calculations'!$C$10)+'Sensitivity Analysis'!R479/(1+'Benefits Calculations'!$C$10)^2+'Sensitivity Analysis'!R479/(1+'Benefits Calculations'!$C$10)^3)</f>
        <v>287982.40293864819</v>
      </c>
    </row>
    <row r="480" spans="5:22" x14ac:dyDescent="0.25">
      <c r="E480">
        <f t="shared" ca="1" si="99"/>
        <v>0.29543715170833579</v>
      </c>
      <c r="F480">
        <f t="shared" ca="1" si="100"/>
        <v>0.62008711156188112</v>
      </c>
      <c r="G480">
        <f t="shared" ca="1" si="101"/>
        <v>0.28244930304610338</v>
      </c>
      <c r="H480">
        <f t="shared" ca="1" si="107"/>
        <v>0.70978760637471972</v>
      </c>
      <c r="I480">
        <f t="shared" ca="1" si="108"/>
        <v>0.35149481064857285</v>
      </c>
      <c r="J480">
        <v>0.33900000000000002</v>
      </c>
      <c r="K480">
        <v>0.311</v>
      </c>
      <c r="L480">
        <f t="shared" si="109"/>
        <v>0.35000000000000003</v>
      </c>
      <c r="M480">
        <f t="shared" ca="1" si="110"/>
        <v>0.92427805697374388</v>
      </c>
      <c r="N480">
        <f t="shared" ca="1" si="102"/>
        <v>7.5721943026256122E-2</v>
      </c>
      <c r="O480">
        <f t="shared" ca="1" si="103"/>
        <v>19483.522974632509</v>
      </c>
      <c r="P480">
        <f t="shared" ca="1" si="104"/>
        <v>0.53512857866164254</v>
      </c>
      <c r="Q480">
        <f t="shared" ca="1" si="105"/>
        <v>0.46487142133835746</v>
      </c>
      <c r="R480">
        <f t="shared" ca="1" si="106"/>
        <v>30048.16544853869</v>
      </c>
      <c r="S480">
        <f ca="1">(('Benefits Calculations'!$F$12-'Benefits Calculations'!$F$6)*'Sensitivity Analysis'!E480*'Sensitivity Analysis'!J480)+(('Benefits Calculations'!$F$18-'Benefits Calculations'!$F$6)*'Sensitivity Analysis'!K480*'Sensitivity Analysis'!F480)+(('Benefits Calculations'!$F$24-'Benefits Calculations'!$F$6)*'Sensitivity Analysis'!L480*'Sensitivity Analysis'!G480)</f>
        <v>186120.61414783477</v>
      </c>
      <c r="T480">
        <f ca="1">+'Sensitivity Analysis'!S480-'Sensitivity Analysis'!K480*('Sensitivity Analysis'!O480+'Sensitivity Analysis'!O480/(1+'Benefits Calculations'!$C$10))-'Sensitivity Analysis'!L480*('Sensitivity Analysis'!R480+'Sensitivity Analysis'!R480/(1+'Benefits Calculations'!$C$10)+'Sensitivity Analysis'!R480/(1+'Benefits Calculations'!$C$10)^2+'Sensitivity Analysis'!R480/(1+'Benefits Calculations'!$C$10)^3)</f>
        <v>134225.49333817305</v>
      </c>
      <c r="U480">
        <f t="shared" ca="1" si="111"/>
        <v>251541.04417552406</v>
      </c>
      <c r="V480">
        <f ca="1">+'Sensitivity Analysis'!S480*(1+'Sensitivity Analysis'!I480)-'Sensitivity Analysis'!K480*('Sensitivity Analysis'!O480+'Sensitivity Analysis'!O480/(1+'Benefits Calculations'!$C$10))-'Sensitivity Analysis'!L480*('Sensitivity Analysis'!R480+'Sensitivity Analysis'!R480/(1+'Benefits Calculations'!$C$10)+'Sensitivity Analysis'!R480/(1+'Benefits Calculations'!$C$10)^2+'Sensitivity Analysis'!R480/(1+'Benefits Calculations'!$C$10)^3)</f>
        <v>199645.92336586234</v>
      </c>
    </row>
    <row r="481" spans="5:22" x14ac:dyDescent="0.25">
      <c r="E481">
        <f t="shared" ca="1" si="99"/>
        <v>0.48063438078718251</v>
      </c>
      <c r="F481">
        <f t="shared" ca="1" si="100"/>
        <v>0.60680013593111526</v>
      </c>
      <c r="G481">
        <f t="shared" ca="1" si="101"/>
        <v>0.32371733683067777</v>
      </c>
      <c r="H481">
        <f t="shared" ca="1" si="107"/>
        <v>0.3693515874776323</v>
      </c>
      <c r="I481">
        <f t="shared" ca="1" si="108"/>
        <v>0.28838569700235661</v>
      </c>
      <c r="J481">
        <v>0.33900000000000002</v>
      </c>
      <c r="K481">
        <v>0.311</v>
      </c>
      <c r="L481">
        <f t="shared" si="109"/>
        <v>0.35000000000000003</v>
      </c>
      <c r="M481">
        <f t="shared" ca="1" si="110"/>
        <v>0.95853164689937043</v>
      </c>
      <c r="N481">
        <f t="shared" ca="1" si="102"/>
        <v>4.1468353100629574E-2</v>
      </c>
      <c r="O481">
        <f t="shared" ca="1" si="103"/>
        <v>19112.351074198421</v>
      </c>
      <c r="P481">
        <f t="shared" ca="1" si="104"/>
        <v>0.52875827700139644</v>
      </c>
      <c r="Q481">
        <f t="shared" ca="1" si="105"/>
        <v>0.47124172299860356</v>
      </c>
      <c r="R481">
        <f t="shared" ca="1" si="106"/>
        <v>30156.396873746271</v>
      </c>
      <c r="S481">
        <f ca="1">(('Benefits Calculations'!$F$12-'Benefits Calculations'!$F$6)*'Sensitivity Analysis'!E481*'Sensitivity Analysis'!J481)+(('Benefits Calculations'!$F$18-'Benefits Calculations'!$F$6)*'Sensitivity Analysis'!K481*'Sensitivity Analysis'!F481)+(('Benefits Calculations'!$F$24-'Benefits Calculations'!$F$6)*'Sensitivity Analysis'!L481*'Sensitivity Analysis'!G481)</f>
        <v>214045.59766858915</v>
      </c>
      <c r="T481">
        <f ca="1">+'Sensitivity Analysis'!S481-'Sensitivity Analysis'!K481*('Sensitivity Analysis'!O481+'Sensitivity Analysis'!O481/(1+'Benefits Calculations'!$C$10))-'Sensitivity Analysis'!L481*('Sensitivity Analysis'!R481+'Sensitivity Analysis'!R481/(1+'Benefits Calculations'!$C$10)+'Sensitivity Analysis'!R481/(1+'Benefits Calculations'!$C$10)^2+'Sensitivity Analysis'!R481/(1+'Benefits Calculations'!$C$10)^3)</f>
        <v>162233.43239419139</v>
      </c>
      <c r="U481">
        <f t="shared" ca="1" si="111"/>
        <v>275773.28654253122</v>
      </c>
      <c r="V481">
        <f ca="1">+'Sensitivity Analysis'!S481*(1+'Sensitivity Analysis'!I481)-'Sensitivity Analysis'!K481*('Sensitivity Analysis'!O481+'Sensitivity Analysis'!O481/(1+'Benefits Calculations'!$C$10))-'Sensitivity Analysis'!L481*('Sensitivity Analysis'!R481+'Sensitivity Analysis'!R481/(1+'Benefits Calculations'!$C$10)+'Sensitivity Analysis'!R481/(1+'Benefits Calculations'!$C$10)^2+'Sensitivity Analysis'!R481/(1+'Benefits Calculations'!$C$10)^3)</f>
        <v>223961.12126813346</v>
      </c>
    </row>
    <row r="482" spans="5:22" x14ac:dyDescent="0.25">
      <c r="E482">
        <f t="shared" ca="1" si="99"/>
        <v>0.65134072942587329</v>
      </c>
      <c r="F482">
        <f t="shared" ca="1" si="100"/>
        <v>0.46881376718353612</v>
      </c>
      <c r="G482">
        <f t="shared" ca="1" si="101"/>
        <v>0.47521728215262227</v>
      </c>
      <c r="H482">
        <f t="shared" ca="1" si="107"/>
        <v>0.3090941689162966</v>
      </c>
      <c r="I482">
        <f t="shared" ca="1" si="108"/>
        <v>0.27446498271643877</v>
      </c>
      <c r="J482">
        <v>0.33900000000000002</v>
      </c>
      <c r="K482">
        <v>0.311</v>
      </c>
      <c r="L482">
        <f t="shared" si="109"/>
        <v>0.35000000000000003</v>
      </c>
      <c r="M482">
        <f t="shared" ca="1" si="110"/>
        <v>0.95002004164798204</v>
      </c>
      <c r="N482">
        <f t="shared" ca="1" si="102"/>
        <v>4.9979958352017961E-2</v>
      </c>
      <c r="O482">
        <f t="shared" ca="1" si="103"/>
        <v>19204.582828702467</v>
      </c>
      <c r="P482">
        <f t="shared" ca="1" si="104"/>
        <v>0.35722350611484488</v>
      </c>
      <c r="Q482">
        <f t="shared" ca="1" si="105"/>
        <v>0.64277649388515512</v>
      </c>
      <c r="R482">
        <f t="shared" ca="1" si="106"/>
        <v>33070.77263110879</v>
      </c>
      <c r="S482">
        <f ca="1">(('Benefits Calculations'!$F$12-'Benefits Calculations'!$F$6)*'Sensitivity Analysis'!E482*'Sensitivity Analysis'!J482)+(('Benefits Calculations'!$F$18-'Benefits Calculations'!$F$6)*'Sensitivity Analysis'!K482*'Sensitivity Analysis'!F482)+(('Benefits Calculations'!$F$24-'Benefits Calculations'!$F$6)*'Sensitivity Analysis'!L482*'Sensitivity Analysis'!G482)</f>
        <v>259820.09463843098</v>
      </c>
      <c r="T482">
        <f ca="1">+'Sensitivity Analysis'!S482-'Sensitivity Analysis'!K482*('Sensitivity Analysis'!O482+'Sensitivity Analysis'!O482/(1+'Benefits Calculations'!$C$10))-'Sensitivity Analysis'!L482*('Sensitivity Analysis'!R482+'Sensitivity Analysis'!R482/(1+'Benefits Calculations'!$C$10)+'Sensitivity Analysis'!R482/(1+'Benefits Calculations'!$C$10)^2+'Sensitivity Analysis'!R482/(1+'Benefits Calculations'!$C$10)^3)</f>
        <v>204073.74167621444</v>
      </c>
      <c r="U482">
        <f t="shared" ca="1" si="111"/>
        <v>331131.61242275138</v>
      </c>
      <c r="V482">
        <f ca="1">+'Sensitivity Analysis'!S482*(1+'Sensitivity Analysis'!I482)-'Sensitivity Analysis'!K482*('Sensitivity Analysis'!O482+'Sensitivity Analysis'!O482/(1+'Benefits Calculations'!$C$10))-'Sensitivity Analysis'!L482*('Sensitivity Analysis'!R482+'Sensitivity Analysis'!R482/(1+'Benefits Calculations'!$C$10)+'Sensitivity Analysis'!R482/(1+'Benefits Calculations'!$C$10)^2+'Sensitivity Analysis'!R482/(1+'Benefits Calculations'!$C$10)^3)</f>
        <v>275385.25946053478</v>
      </c>
    </row>
    <row r="483" spans="5:22" x14ac:dyDescent="0.25">
      <c r="E483">
        <f t="shared" ca="1" si="99"/>
        <v>0.57999059027411148</v>
      </c>
      <c r="F483">
        <f t="shared" ca="1" si="100"/>
        <v>0.39357842274015953</v>
      </c>
      <c r="G483">
        <f t="shared" ca="1" si="101"/>
        <v>0.49654209336986893</v>
      </c>
      <c r="H483">
        <f t="shared" ca="1" si="107"/>
        <v>0.33916481030948864</v>
      </c>
      <c r="I483">
        <f t="shared" ca="1" si="108"/>
        <v>0.28156671633881286</v>
      </c>
      <c r="J483">
        <v>0.33900000000000002</v>
      </c>
      <c r="K483">
        <v>0.311</v>
      </c>
      <c r="L483">
        <f t="shared" si="109"/>
        <v>0.35000000000000003</v>
      </c>
      <c r="M483">
        <f t="shared" ca="1" si="110"/>
        <v>0.96102693544166351</v>
      </c>
      <c r="N483">
        <f t="shared" ca="1" si="102"/>
        <v>3.897306455833649E-2</v>
      </c>
      <c r="O483">
        <f t="shared" ca="1" si="103"/>
        <v>19085.312127554134</v>
      </c>
      <c r="P483">
        <f t="shared" ca="1" si="104"/>
        <v>0.67011568652452413</v>
      </c>
      <c r="Q483">
        <f t="shared" ca="1" si="105"/>
        <v>0.32988431347547587</v>
      </c>
      <c r="R483">
        <f t="shared" ca="1" si="106"/>
        <v>27754.734485948335</v>
      </c>
      <c r="S483">
        <f ca="1">(('Benefits Calculations'!$F$12-'Benefits Calculations'!$F$6)*'Sensitivity Analysis'!E483*'Sensitivity Analysis'!J483)+(('Benefits Calculations'!$F$18-'Benefits Calculations'!$F$6)*'Sensitivity Analysis'!K483*'Sensitivity Analysis'!F483)+(('Benefits Calculations'!$F$24-'Benefits Calculations'!$F$6)*'Sensitivity Analysis'!L483*'Sensitivity Analysis'!G483)</f>
        <v>251050.28581250631</v>
      </c>
      <c r="T483">
        <f ca="1">+'Sensitivity Analysis'!S483-'Sensitivity Analysis'!K483*('Sensitivity Analysis'!O483+'Sensitivity Analysis'!O483/(1+'Benefits Calculations'!$C$10))-'Sensitivity Analysis'!L483*('Sensitivity Analysis'!R483+'Sensitivity Analysis'!R483/(1+'Benefits Calculations'!$C$10)+'Sensitivity Analysis'!R483/(1+'Benefits Calculations'!$C$10)^2+'Sensitivity Analysis'!R483/(1+'Benefits Calculations'!$C$10)^3)</f>
        <v>202450.24138899395</v>
      </c>
      <c r="U483">
        <f t="shared" ca="1" si="111"/>
        <v>321737.69042465417</v>
      </c>
      <c r="V483">
        <f ca="1">+'Sensitivity Analysis'!S483*(1+'Sensitivity Analysis'!I483)-'Sensitivity Analysis'!K483*('Sensitivity Analysis'!O483+'Sensitivity Analysis'!O483/(1+'Benefits Calculations'!$C$10))-'Sensitivity Analysis'!L483*('Sensitivity Analysis'!R483+'Sensitivity Analysis'!R483/(1+'Benefits Calculations'!$C$10)+'Sensitivity Analysis'!R483/(1+'Benefits Calculations'!$C$10)^2+'Sensitivity Analysis'!R483/(1+'Benefits Calculations'!$C$10)^3)</f>
        <v>273137.64600114175</v>
      </c>
    </row>
    <row r="484" spans="5:22" x14ac:dyDescent="0.25">
      <c r="E484">
        <f t="shared" ca="1" si="99"/>
        <v>0.19036380518585422</v>
      </c>
      <c r="F484">
        <f t="shared" ca="1" si="100"/>
        <v>0.68633584969134898</v>
      </c>
      <c r="G484">
        <f t="shared" ca="1" si="101"/>
        <v>0.35428268556786069</v>
      </c>
      <c r="H484">
        <f t="shared" ca="1" si="107"/>
        <v>0.25874702135436034</v>
      </c>
      <c r="I484">
        <f t="shared" ca="1" si="108"/>
        <v>0.26175138378965823</v>
      </c>
      <c r="J484">
        <v>0.33900000000000002</v>
      </c>
      <c r="K484">
        <v>0.311</v>
      </c>
      <c r="L484">
        <f t="shared" si="109"/>
        <v>0.35000000000000003</v>
      </c>
      <c r="M484">
        <f t="shared" ca="1" si="110"/>
        <v>0.94842100703723775</v>
      </c>
      <c r="N484">
        <f t="shared" ca="1" si="102"/>
        <v>5.1578992962762249E-2</v>
      </c>
      <c r="O484">
        <f t="shared" ca="1" si="103"/>
        <v>19221.90996774449</v>
      </c>
      <c r="P484">
        <f t="shared" ca="1" si="104"/>
        <v>0.56824238738649679</v>
      </c>
      <c r="Q484">
        <f t="shared" ca="1" si="105"/>
        <v>0.43175761261350321</v>
      </c>
      <c r="R484">
        <f t="shared" ca="1" si="106"/>
        <v>29485.561838303423</v>
      </c>
      <c r="S484">
        <f ca="1">(('Benefits Calculations'!$F$12-'Benefits Calculations'!$F$6)*'Sensitivity Analysis'!E484*'Sensitivity Analysis'!J484)+(('Benefits Calculations'!$F$18-'Benefits Calculations'!$F$6)*'Sensitivity Analysis'!K484*'Sensitivity Analysis'!F484)+(('Benefits Calculations'!$F$24-'Benefits Calculations'!$F$6)*'Sensitivity Analysis'!L484*'Sensitivity Analysis'!G484)</f>
        <v>206353.04346546059</v>
      </c>
      <c r="T484">
        <f ca="1">+'Sensitivity Analysis'!S484-'Sensitivity Analysis'!K484*('Sensitivity Analysis'!O484+'Sensitivity Analysis'!O484/(1+'Benefits Calculations'!$C$10))-'Sensitivity Analysis'!L484*('Sensitivity Analysis'!R484+'Sensitivity Analysis'!R484/(1+'Benefits Calculations'!$C$10)+'Sensitivity Analysis'!R484/(1+'Benefits Calculations'!$C$10)^2+'Sensitivity Analysis'!R484/(1+'Benefits Calculations'!$C$10)^3)</f>
        <v>155366.47972769564</v>
      </c>
      <c r="U484">
        <f t="shared" ca="1" si="111"/>
        <v>260366.23814175237</v>
      </c>
      <c r="V484">
        <f ca="1">+'Sensitivity Analysis'!S484*(1+'Sensitivity Analysis'!I484)-'Sensitivity Analysis'!K484*('Sensitivity Analysis'!O484+'Sensitivity Analysis'!O484/(1+'Benefits Calculations'!$C$10))-'Sensitivity Analysis'!L484*('Sensitivity Analysis'!R484+'Sensitivity Analysis'!R484/(1+'Benefits Calculations'!$C$10)+'Sensitivity Analysis'!R484/(1+'Benefits Calculations'!$C$10)^2+'Sensitivity Analysis'!R484/(1+'Benefits Calculations'!$C$10)^3)</f>
        <v>209379.67440398742</v>
      </c>
    </row>
    <row r="485" spans="5:22" x14ac:dyDescent="0.25">
      <c r="E485">
        <f t="shared" ca="1" si="99"/>
        <v>0.30526220572110518</v>
      </c>
      <c r="F485">
        <f t="shared" ca="1" si="100"/>
        <v>0.52727619765019884</v>
      </c>
      <c r="G485">
        <f t="shared" ca="1" si="101"/>
        <v>0.53121351886085955</v>
      </c>
      <c r="H485">
        <f t="shared" ca="1" si="107"/>
        <v>0.2827633737760431</v>
      </c>
      <c r="I485">
        <f t="shared" ca="1" si="108"/>
        <v>0.26795706642087869</v>
      </c>
      <c r="J485">
        <v>0.33900000000000002</v>
      </c>
      <c r="K485">
        <v>0.311</v>
      </c>
      <c r="L485">
        <f t="shared" si="109"/>
        <v>0.35000000000000003</v>
      </c>
      <c r="M485">
        <f t="shared" ca="1" si="110"/>
        <v>0.92663116825656355</v>
      </c>
      <c r="N485">
        <f t="shared" ca="1" si="102"/>
        <v>7.3368831743436447E-2</v>
      </c>
      <c r="O485">
        <f t="shared" ca="1" si="103"/>
        <v>19458.024660771876</v>
      </c>
      <c r="P485">
        <f t="shared" ca="1" si="104"/>
        <v>0.60435855357931678</v>
      </c>
      <c r="Q485">
        <f t="shared" ca="1" si="105"/>
        <v>0.39564144642068322</v>
      </c>
      <c r="R485">
        <f t="shared" ca="1" si="106"/>
        <v>28871.948174687408</v>
      </c>
      <c r="S485">
        <f ca="1">(('Benefits Calculations'!$F$12-'Benefits Calculations'!$F$6)*'Sensitivity Analysis'!E485*'Sensitivity Analysis'!J485)+(('Benefits Calculations'!$F$18-'Benefits Calculations'!$F$6)*'Sensitivity Analysis'!K485*'Sensitivity Analysis'!F485)+(('Benefits Calculations'!$F$24-'Benefits Calculations'!$F$6)*'Sensitivity Analysis'!L485*'Sensitivity Analysis'!G485)</f>
        <v>252378.67450711422</v>
      </c>
      <c r="T485">
        <f ca="1">+'Sensitivity Analysis'!S485-'Sensitivity Analysis'!K485*('Sensitivity Analysis'!O485+'Sensitivity Analysis'!O485/(1+'Benefits Calculations'!$C$10))-'Sensitivity Analysis'!L485*('Sensitivity Analysis'!R485+'Sensitivity Analysis'!R485/(1+'Benefits Calculations'!$C$10)+'Sensitivity Analysis'!R485/(1+'Benefits Calculations'!$C$10)^2+'Sensitivity Analysis'!R485/(1+'Benefits Calculations'!$C$10)^3)</f>
        <v>202064.18836529925</v>
      </c>
      <c r="U485">
        <f t="shared" ca="1" si="111"/>
        <v>320005.32375523035</v>
      </c>
      <c r="V485">
        <f ca="1">+'Sensitivity Analysis'!S485*(1+'Sensitivity Analysis'!I485)-'Sensitivity Analysis'!K485*('Sensitivity Analysis'!O485+'Sensitivity Analysis'!O485/(1+'Benefits Calculations'!$C$10))-'Sensitivity Analysis'!L485*('Sensitivity Analysis'!R485+'Sensitivity Analysis'!R485/(1+'Benefits Calculations'!$C$10)+'Sensitivity Analysis'!R485/(1+'Benefits Calculations'!$C$10)^2+'Sensitivity Analysis'!R485/(1+'Benefits Calculations'!$C$10)^3)</f>
        <v>269690.83761341538</v>
      </c>
    </row>
    <row r="486" spans="5:22" x14ac:dyDescent="0.25">
      <c r="E486">
        <f t="shared" ca="1" si="99"/>
        <v>0.59962308432375044</v>
      </c>
      <c r="F486">
        <f t="shared" ca="1" si="100"/>
        <v>0.4187473939613322</v>
      </c>
      <c r="G486">
        <f t="shared" ca="1" si="101"/>
        <v>0.42792934446052511</v>
      </c>
      <c r="H486">
        <f t="shared" ca="1" si="107"/>
        <v>4.2824912061624087E-2</v>
      </c>
      <c r="I486">
        <f t="shared" ca="1" si="108"/>
        <v>0.18063425670622266</v>
      </c>
      <c r="J486">
        <v>0.33900000000000002</v>
      </c>
      <c r="K486">
        <v>0.311</v>
      </c>
      <c r="L486">
        <f t="shared" si="109"/>
        <v>0.35000000000000003</v>
      </c>
      <c r="M486">
        <f t="shared" ca="1" si="110"/>
        <v>0.95207677606923102</v>
      </c>
      <c r="N486">
        <f t="shared" ca="1" si="102"/>
        <v>4.7923223930768977E-2</v>
      </c>
      <c r="O486">
        <f t="shared" ca="1" si="103"/>
        <v>19182.296054513812</v>
      </c>
      <c r="P486">
        <f t="shared" ca="1" si="104"/>
        <v>0.80767574150012666</v>
      </c>
      <c r="Q486">
        <f t="shared" ca="1" si="105"/>
        <v>0.19232425849987334</v>
      </c>
      <c r="R486">
        <f t="shared" ca="1" si="106"/>
        <v>25417.589151912849</v>
      </c>
      <c r="S486">
        <f ca="1">(('Benefits Calculations'!$F$12-'Benefits Calculations'!$F$6)*'Sensitivity Analysis'!E486*'Sensitivity Analysis'!J486)+(('Benefits Calculations'!$F$18-'Benefits Calculations'!$F$6)*'Sensitivity Analysis'!K486*'Sensitivity Analysis'!F486)+(('Benefits Calculations'!$F$24-'Benefits Calculations'!$F$6)*'Sensitivity Analysis'!L486*'Sensitivity Analysis'!G486)</f>
        <v>234755.88013653809</v>
      </c>
      <c r="T486">
        <f ca="1">+'Sensitivity Analysis'!S486-'Sensitivity Analysis'!K486*('Sensitivity Analysis'!O486+'Sensitivity Analysis'!O486/(1+'Benefits Calculations'!$C$10))-'Sensitivity Analysis'!L486*('Sensitivity Analysis'!R486+'Sensitivity Analysis'!R486/(1+'Benefits Calculations'!$C$10)+'Sensitivity Analysis'!R486/(1+'Benefits Calculations'!$C$10)^2+'Sensitivity Analysis'!R486/(1+'Benefits Calculations'!$C$10)^3)</f>
        <v>189206.27402758843</v>
      </c>
      <c r="U486">
        <f t="shared" ca="1" si="111"/>
        <v>277160.83405241679</v>
      </c>
      <c r="V486">
        <f ca="1">+'Sensitivity Analysis'!S486*(1+'Sensitivity Analysis'!I486)-'Sensitivity Analysis'!K486*('Sensitivity Analysis'!O486+'Sensitivity Analysis'!O486/(1+'Benefits Calculations'!$C$10))-'Sensitivity Analysis'!L486*('Sensitivity Analysis'!R486+'Sensitivity Analysis'!R486/(1+'Benefits Calculations'!$C$10)+'Sensitivity Analysis'!R486/(1+'Benefits Calculations'!$C$10)^2+'Sensitivity Analysis'!R486/(1+'Benefits Calculations'!$C$10)^3)</f>
        <v>231611.22794346715</v>
      </c>
    </row>
    <row r="487" spans="5:22" x14ac:dyDescent="0.25">
      <c r="E487">
        <f t="shared" ca="1" si="99"/>
        <v>0.53022691111793574</v>
      </c>
      <c r="F487">
        <f t="shared" ca="1" si="100"/>
        <v>0.63940521034883313</v>
      </c>
      <c r="G487">
        <f t="shared" ca="1" si="101"/>
        <v>0.27264451707481363</v>
      </c>
      <c r="H487">
        <f t="shared" ca="1" si="107"/>
        <v>0.42158224882781137</v>
      </c>
      <c r="I487">
        <f t="shared" ca="1" si="108"/>
        <v>0.29955617157244846</v>
      </c>
      <c r="J487">
        <v>0.33900000000000002</v>
      </c>
      <c r="K487">
        <v>0.311</v>
      </c>
      <c r="L487">
        <f t="shared" si="109"/>
        <v>0.35000000000000003</v>
      </c>
      <c r="M487">
        <f t="shared" ca="1" si="110"/>
        <v>0.93140889086530732</v>
      </c>
      <c r="N487">
        <f t="shared" ca="1" si="102"/>
        <v>6.8591109134692685E-2</v>
      </c>
      <c r="O487">
        <f t="shared" ca="1" si="103"/>
        <v>19406.253258583529</v>
      </c>
      <c r="P487">
        <f t="shared" ca="1" si="104"/>
        <v>0.55383903890985231</v>
      </c>
      <c r="Q487">
        <f t="shared" ca="1" si="105"/>
        <v>0.44616096109014769</v>
      </c>
      <c r="R487">
        <f t="shared" ca="1" si="106"/>
        <v>29730.274728921606</v>
      </c>
      <c r="S487">
        <f ca="1">(('Benefits Calculations'!$F$12-'Benefits Calculations'!$F$6)*'Sensitivity Analysis'!E487*'Sensitivity Analysis'!J487)+(('Benefits Calculations'!$F$18-'Benefits Calculations'!$F$6)*'Sensitivity Analysis'!K487*'Sensitivity Analysis'!F487)+(('Benefits Calculations'!$F$24-'Benefits Calculations'!$F$6)*'Sensitivity Analysis'!L487*'Sensitivity Analysis'!G487)</f>
        <v>206722.22774447832</v>
      </c>
      <c r="T487">
        <f ca="1">+'Sensitivity Analysis'!S487-'Sensitivity Analysis'!K487*('Sensitivity Analysis'!O487+'Sensitivity Analysis'!O487/(1+'Benefits Calculations'!$C$10))-'Sensitivity Analysis'!L487*('Sensitivity Analysis'!R487+'Sensitivity Analysis'!R487/(1+'Benefits Calculations'!$C$10)+'Sensitivity Analysis'!R487/(1+'Benefits Calculations'!$C$10)^2+'Sensitivity Analysis'!R487/(1+'Benefits Calculations'!$C$10)^3)</f>
        <v>155297.33285014273</v>
      </c>
      <c r="U487">
        <f t="shared" ca="1" si="111"/>
        <v>268647.14686654205</v>
      </c>
      <c r="V487">
        <f ca="1">+'Sensitivity Analysis'!S487*(1+'Sensitivity Analysis'!I487)-'Sensitivity Analysis'!K487*('Sensitivity Analysis'!O487+'Sensitivity Analysis'!O487/(1+'Benefits Calculations'!$C$10))-'Sensitivity Analysis'!L487*('Sensitivity Analysis'!R487+'Sensitivity Analysis'!R487/(1+'Benefits Calculations'!$C$10)+'Sensitivity Analysis'!R487/(1+'Benefits Calculations'!$C$10)^2+'Sensitivity Analysis'!R487/(1+'Benefits Calculations'!$C$10)^3)</f>
        <v>217222.25197220646</v>
      </c>
    </row>
    <row r="488" spans="5:22" x14ac:dyDescent="0.25">
      <c r="E488">
        <f t="shared" ca="1" si="99"/>
        <v>0.59189137416967386</v>
      </c>
      <c r="F488">
        <f t="shared" ca="1" si="100"/>
        <v>0.59845503303252767</v>
      </c>
      <c r="G488">
        <f t="shared" ca="1" si="101"/>
        <v>0.40074668983670159</v>
      </c>
      <c r="H488">
        <f t="shared" ca="1" si="107"/>
        <v>0.52437860943137349</v>
      </c>
      <c r="I488">
        <f t="shared" ca="1" si="108"/>
        <v>0.3196778467023213</v>
      </c>
      <c r="J488">
        <v>0.33900000000000002</v>
      </c>
      <c r="K488">
        <v>0.311</v>
      </c>
      <c r="L488">
        <f t="shared" si="109"/>
        <v>0.35000000000000003</v>
      </c>
      <c r="M488">
        <f t="shared" ca="1" si="110"/>
        <v>0.9501849785778701</v>
      </c>
      <c r="N488">
        <f t="shared" ca="1" si="102"/>
        <v>4.9815021422129901E-2</v>
      </c>
      <c r="O488">
        <f t="shared" ca="1" si="103"/>
        <v>19202.795572130199</v>
      </c>
      <c r="P488">
        <f t="shared" ca="1" si="104"/>
        <v>0.69572330386612247</v>
      </c>
      <c r="Q488">
        <f t="shared" ca="1" si="105"/>
        <v>0.30427669613387753</v>
      </c>
      <c r="R488">
        <f t="shared" ca="1" si="106"/>
        <v>27319.661067314577</v>
      </c>
      <c r="S488">
        <f ca="1">(('Benefits Calculations'!$F$12-'Benefits Calculations'!$F$6)*'Sensitivity Analysis'!E488*'Sensitivity Analysis'!J488)+(('Benefits Calculations'!$F$18-'Benefits Calculations'!$F$6)*'Sensitivity Analysis'!K488*'Sensitivity Analysis'!F488)+(('Benefits Calculations'!$F$24-'Benefits Calculations'!$F$6)*'Sensitivity Analysis'!L488*'Sensitivity Analysis'!G488)</f>
        <v>246789.65569408733</v>
      </c>
      <c r="T488">
        <f ca="1">+'Sensitivity Analysis'!S488-'Sensitivity Analysis'!K488*('Sensitivity Analysis'!O488+'Sensitivity Analysis'!O488/(1+'Benefits Calculations'!$C$10))-'Sensitivity Analysis'!L488*('Sensitivity Analysis'!R488+'Sensitivity Analysis'!R488/(1+'Benefits Calculations'!$C$10)+'Sensitivity Analysis'!R488/(1+'Benefits Calculations'!$C$10)^2+'Sensitivity Analysis'!R488/(1+'Benefits Calculations'!$C$10)^3)</f>
        <v>198696.66904984348</v>
      </c>
      <c r="U488">
        <f t="shared" ca="1" si="111"/>
        <v>325682.84141478047</v>
      </c>
      <c r="V488">
        <f ca="1">+'Sensitivity Analysis'!S488*(1+'Sensitivity Analysis'!I488)-'Sensitivity Analysis'!K488*('Sensitivity Analysis'!O488+'Sensitivity Analysis'!O488/(1+'Benefits Calculations'!$C$10))-'Sensitivity Analysis'!L488*('Sensitivity Analysis'!R488+'Sensitivity Analysis'!R488/(1+'Benefits Calculations'!$C$10)+'Sensitivity Analysis'!R488/(1+'Benefits Calculations'!$C$10)^2+'Sensitivity Analysis'!R488/(1+'Benefits Calculations'!$C$10)^3)</f>
        <v>277589.85477053665</v>
      </c>
    </row>
    <row r="489" spans="5:22" x14ac:dyDescent="0.25">
      <c r="E489">
        <f t="shared" ca="1" si="99"/>
        <v>0.59141870659939855</v>
      </c>
      <c r="F489">
        <f t="shared" ca="1" si="100"/>
        <v>0.78306579904568752</v>
      </c>
      <c r="G489">
        <f t="shared" ca="1" si="101"/>
        <v>0.34989564138322438</v>
      </c>
      <c r="H489">
        <f t="shared" ca="1" si="107"/>
        <v>0.22475754056199537</v>
      </c>
      <c r="I489">
        <f t="shared" ca="1" si="108"/>
        <v>0.25245332967058265</v>
      </c>
      <c r="J489">
        <v>0.33900000000000002</v>
      </c>
      <c r="K489">
        <v>0.311</v>
      </c>
      <c r="L489">
        <f t="shared" si="109"/>
        <v>0.35000000000000003</v>
      </c>
      <c r="M489">
        <f t="shared" ca="1" si="110"/>
        <v>0.9619102606746216</v>
      </c>
      <c r="N489">
        <f t="shared" ca="1" si="102"/>
        <v>3.8089739325378402E-2</v>
      </c>
      <c r="O489">
        <f t="shared" ca="1" si="103"/>
        <v>19075.740415329798</v>
      </c>
      <c r="P489">
        <f t="shared" ca="1" si="104"/>
        <v>0.58129475635191286</v>
      </c>
      <c r="Q489">
        <f t="shared" ca="1" si="105"/>
        <v>0.41870524364808714</v>
      </c>
      <c r="R489">
        <f t="shared" ca="1" si="106"/>
        <v>29263.802089581</v>
      </c>
      <c r="S489">
        <f ca="1">(('Benefits Calculations'!$F$12-'Benefits Calculations'!$F$6)*'Sensitivity Analysis'!E489*'Sensitivity Analysis'!J489)+(('Benefits Calculations'!$F$18-'Benefits Calculations'!$F$6)*'Sensitivity Analysis'!K489*'Sensitivity Analysis'!F489)+(('Benefits Calculations'!$F$24-'Benefits Calculations'!$F$6)*'Sensitivity Analysis'!L489*'Sensitivity Analysis'!G489)</f>
        <v>252803.77613401966</v>
      </c>
      <c r="T489">
        <f ca="1">+'Sensitivity Analysis'!S489-'Sensitivity Analysis'!K489*('Sensitivity Analysis'!O489+'Sensitivity Analysis'!O489/(1+'Benefits Calculations'!$C$10))-'Sensitivity Analysis'!L489*('Sensitivity Analysis'!R489+'Sensitivity Analysis'!R489/(1+'Benefits Calculations'!$C$10)+'Sensitivity Analysis'!R489/(1+'Benefits Calculations'!$C$10)^2+'Sensitivity Analysis'!R489/(1+'Benefits Calculations'!$C$10)^3)</f>
        <v>202201.6601276579</v>
      </c>
      <c r="U489">
        <f t="shared" ca="1" si="111"/>
        <v>316624.93117234949</v>
      </c>
      <c r="V489">
        <f ca="1">+'Sensitivity Analysis'!S489*(1+'Sensitivity Analysis'!I489)-'Sensitivity Analysis'!K489*('Sensitivity Analysis'!O489+'Sensitivity Analysis'!O489/(1+'Benefits Calculations'!$C$10))-'Sensitivity Analysis'!L489*('Sensitivity Analysis'!R489+'Sensitivity Analysis'!R489/(1+'Benefits Calculations'!$C$10)+'Sensitivity Analysis'!R489/(1+'Benefits Calculations'!$C$10)^2+'Sensitivity Analysis'!R489/(1+'Benefits Calculations'!$C$10)^3)</f>
        <v>266022.8151659877</v>
      </c>
    </row>
    <row r="490" spans="5:22" x14ac:dyDescent="0.25">
      <c r="E490">
        <f t="shared" ca="1" si="99"/>
        <v>0.25664216122930134</v>
      </c>
      <c r="F490">
        <f t="shared" ca="1" si="100"/>
        <v>0.46157443020835492</v>
      </c>
      <c r="G490">
        <f t="shared" ca="1" si="101"/>
        <v>0.43252563693114737</v>
      </c>
      <c r="H490">
        <f t="shared" ca="1" si="107"/>
        <v>0.13431162747272707</v>
      </c>
      <c r="I490">
        <f t="shared" ca="1" si="108"/>
        <v>0.22352600101288667</v>
      </c>
      <c r="J490">
        <v>0.33900000000000002</v>
      </c>
      <c r="K490">
        <v>0.311</v>
      </c>
      <c r="L490">
        <f t="shared" si="109"/>
        <v>0.35000000000000003</v>
      </c>
      <c r="M490">
        <f t="shared" ca="1" si="110"/>
        <v>0.94064987077418527</v>
      </c>
      <c r="N490">
        <f t="shared" ca="1" si="102"/>
        <v>5.9350129225814729E-2</v>
      </c>
      <c r="O490">
        <f t="shared" ca="1" si="103"/>
        <v>19306.118000290928</v>
      </c>
      <c r="P490">
        <f t="shared" ca="1" si="104"/>
        <v>0.60782865905050731</v>
      </c>
      <c r="Q490">
        <f t="shared" ca="1" si="105"/>
        <v>0.39217134094949269</v>
      </c>
      <c r="R490">
        <f t="shared" ca="1" si="106"/>
        <v>28812.991082731882</v>
      </c>
      <c r="S490">
        <f ca="1">(('Benefits Calculations'!$F$12-'Benefits Calculations'!$F$6)*'Sensitivity Analysis'!E490*'Sensitivity Analysis'!J490)+(('Benefits Calculations'!$F$18-'Benefits Calculations'!$F$6)*'Sensitivity Analysis'!K490*'Sensitivity Analysis'!F490)+(('Benefits Calculations'!$F$24-'Benefits Calculations'!$F$6)*'Sensitivity Analysis'!L490*'Sensitivity Analysis'!G490)</f>
        <v>210009.05105127383</v>
      </c>
      <c r="T490">
        <f ca="1">+'Sensitivity Analysis'!S490-'Sensitivity Analysis'!K490*('Sensitivity Analysis'!O490+'Sensitivity Analysis'!O490/(1+'Benefits Calculations'!$C$10))-'Sensitivity Analysis'!L490*('Sensitivity Analysis'!R490+'Sensitivity Analysis'!R490/(1+'Benefits Calculations'!$C$10)+'Sensitivity Analysis'!R490/(1+'Benefits Calculations'!$C$10)^2+'Sensitivity Analysis'!R490/(1+'Benefits Calculations'!$C$10)^3)</f>
        <v>159865.89997524567</v>
      </c>
      <c r="U490">
        <f t="shared" ca="1" si="111"/>
        <v>256951.53440927624</v>
      </c>
      <c r="V490">
        <f ca="1">+'Sensitivity Analysis'!S490*(1+'Sensitivity Analysis'!I490)-'Sensitivity Analysis'!K490*('Sensitivity Analysis'!O490+'Sensitivity Analysis'!O490/(1+'Benefits Calculations'!$C$10))-'Sensitivity Analysis'!L490*('Sensitivity Analysis'!R490+'Sensitivity Analysis'!R490/(1+'Benefits Calculations'!$C$10)+'Sensitivity Analysis'!R490/(1+'Benefits Calculations'!$C$10)^2+'Sensitivity Analysis'!R490/(1+'Benefits Calculations'!$C$10)^3)</f>
        <v>206808.38333324809</v>
      </c>
    </row>
    <row r="491" spans="5:22" x14ac:dyDescent="0.25">
      <c r="E491">
        <f t="shared" ca="1" si="99"/>
        <v>0.63510446196050518</v>
      </c>
      <c r="F491">
        <f t="shared" ca="1" si="100"/>
        <v>0.51793141069170467</v>
      </c>
      <c r="G491">
        <f t="shared" ca="1" si="101"/>
        <v>0.40142275735983957</v>
      </c>
      <c r="H491">
        <f t="shared" ca="1" si="107"/>
        <v>0.84458586715739759</v>
      </c>
      <c r="I491">
        <f t="shared" ca="1" si="108"/>
        <v>0.37212141961765799</v>
      </c>
      <c r="J491">
        <v>0.33900000000000002</v>
      </c>
      <c r="K491">
        <v>0.311</v>
      </c>
      <c r="L491">
        <f t="shared" si="109"/>
        <v>0.35000000000000003</v>
      </c>
      <c r="M491">
        <f t="shared" ca="1" si="110"/>
        <v>0.93299439420753971</v>
      </c>
      <c r="N491">
        <f t="shared" ca="1" si="102"/>
        <v>6.7005605792460288E-2</v>
      </c>
      <c r="O491">
        <f t="shared" ca="1" si="103"/>
        <v>19389.072744367098</v>
      </c>
      <c r="P491">
        <f t="shared" ca="1" si="104"/>
        <v>0.54428088619282977</v>
      </c>
      <c r="Q491">
        <f t="shared" ca="1" si="105"/>
        <v>0.45571911380717023</v>
      </c>
      <c r="R491">
        <f t="shared" ca="1" si="106"/>
        <v>29892.667743583821</v>
      </c>
      <c r="S491">
        <f ca="1">(('Benefits Calculations'!$F$12-'Benefits Calculations'!$F$6)*'Sensitivity Analysis'!E491*'Sensitivity Analysis'!J491)+(('Benefits Calculations'!$F$18-'Benefits Calculations'!$F$6)*'Sensitivity Analysis'!K491*'Sensitivity Analysis'!F491)+(('Benefits Calculations'!$F$24-'Benefits Calculations'!$F$6)*'Sensitivity Analysis'!L491*'Sensitivity Analysis'!G491)</f>
        <v>241484.69390159077</v>
      </c>
      <c r="T491">
        <f ca="1">+'Sensitivity Analysis'!S491-'Sensitivity Analysis'!K491*('Sensitivity Analysis'!O491+'Sensitivity Analysis'!O491/(1+'Benefits Calculations'!$C$10))-'Sensitivity Analysis'!L491*('Sensitivity Analysis'!R491+'Sensitivity Analysis'!R491/(1+'Benefits Calculations'!$C$10)+'Sensitivity Analysis'!R491/(1+'Benefits Calculations'!$C$10)^2+'Sensitivity Analysis'!R491/(1+'Benefits Calculations'!$C$10)^3)</f>
        <v>189854.22884971308</v>
      </c>
      <c r="U491">
        <f t="shared" ca="1" si="111"/>
        <v>331346.32101218629</v>
      </c>
      <c r="V491">
        <f ca="1">+'Sensitivity Analysis'!S491*(1+'Sensitivity Analysis'!I491)-'Sensitivity Analysis'!K491*('Sensitivity Analysis'!O491+'Sensitivity Analysis'!O491/(1+'Benefits Calculations'!$C$10))-'Sensitivity Analysis'!L491*('Sensitivity Analysis'!R491+'Sensitivity Analysis'!R491/(1+'Benefits Calculations'!$C$10)+'Sensitivity Analysis'!R491/(1+'Benefits Calculations'!$C$10)^2+'Sensitivity Analysis'!R491/(1+'Benefits Calculations'!$C$10)^3)</f>
        <v>279715.85596030857</v>
      </c>
    </row>
    <row r="492" spans="5:22" x14ac:dyDescent="0.25">
      <c r="E492">
        <f t="shared" ca="1" si="99"/>
        <v>0.87064766184871567</v>
      </c>
      <c r="F492">
        <f t="shared" ca="1" si="100"/>
        <v>0.46330867811768184</v>
      </c>
      <c r="G492">
        <f t="shared" ca="1" si="101"/>
        <v>0.36153381566904341</v>
      </c>
      <c r="H492">
        <f t="shared" ca="1" si="107"/>
        <v>0.36051227534721952</v>
      </c>
      <c r="I492">
        <f t="shared" ca="1" si="108"/>
        <v>0.28641878670316012</v>
      </c>
      <c r="J492">
        <v>0.33900000000000002</v>
      </c>
      <c r="K492">
        <v>0.311</v>
      </c>
      <c r="L492">
        <f t="shared" si="109"/>
        <v>0.35000000000000003</v>
      </c>
      <c r="M492">
        <f t="shared" ca="1" si="110"/>
        <v>0.96214846798371523</v>
      </c>
      <c r="N492">
        <f t="shared" ca="1" si="102"/>
        <v>3.7851532016284772E-2</v>
      </c>
      <c r="O492">
        <f t="shared" ca="1" si="103"/>
        <v>19073.159200928465</v>
      </c>
      <c r="P492">
        <f t="shared" ca="1" si="104"/>
        <v>0.50532042428247581</v>
      </c>
      <c r="Q492">
        <f t="shared" ca="1" si="105"/>
        <v>0.49467957571752419</v>
      </c>
      <c r="R492">
        <f t="shared" ca="1" si="106"/>
        <v>30554.605991440738</v>
      </c>
      <c r="S492">
        <f ca="1">(('Benefits Calculations'!$F$12-'Benefits Calculations'!$F$6)*'Sensitivity Analysis'!E492*'Sensitivity Analysis'!J492)+(('Benefits Calculations'!$F$18-'Benefits Calculations'!$F$6)*'Sensitivity Analysis'!K492*'Sensitivity Analysis'!F492)+(('Benefits Calculations'!$F$24-'Benefits Calculations'!$F$6)*'Sensitivity Analysis'!L492*'Sensitivity Analysis'!G492)</f>
        <v>244265.62932366377</v>
      </c>
      <c r="T492">
        <f ca="1">+'Sensitivity Analysis'!S492-'Sensitivity Analysis'!K492*('Sensitivity Analysis'!O492+'Sensitivity Analysis'!O492/(1+'Benefits Calculations'!$C$10))-'Sensitivity Analysis'!L492*('Sensitivity Analysis'!R492+'Sensitivity Analysis'!R492/(1+'Benefits Calculations'!$C$10)+'Sensitivity Analysis'!R492/(1+'Benefits Calculations'!$C$10)^2+'Sensitivity Analysis'!R492/(1+'Benefits Calculations'!$C$10)^3)</f>
        <v>191947.58293931856</v>
      </c>
      <c r="U492">
        <f t="shared" ca="1" si="111"/>
        <v>314227.89450783143</v>
      </c>
      <c r="V492">
        <f ca="1">+'Sensitivity Analysis'!S492*(1+'Sensitivity Analysis'!I492)-'Sensitivity Analysis'!K492*('Sensitivity Analysis'!O492+'Sensitivity Analysis'!O492/(1+'Benefits Calculations'!$C$10))-'Sensitivity Analysis'!L492*('Sensitivity Analysis'!R492+'Sensitivity Analysis'!R492/(1+'Benefits Calculations'!$C$10)+'Sensitivity Analysis'!R492/(1+'Benefits Calculations'!$C$10)^2+'Sensitivity Analysis'!R492/(1+'Benefits Calculations'!$C$10)^3)</f>
        <v>261909.84812348615</v>
      </c>
    </row>
    <row r="493" spans="5:22" x14ac:dyDescent="0.25">
      <c r="E493">
        <f t="shared" ca="1" si="99"/>
        <v>0.4530569279783766</v>
      </c>
      <c r="F493">
        <f t="shared" ca="1" si="100"/>
        <v>0.61302889954709416</v>
      </c>
      <c r="G493">
        <f t="shared" ca="1" si="101"/>
        <v>0.43262335049851181</v>
      </c>
      <c r="H493">
        <f t="shared" ca="1" si="107"/>
        <v>0.64211191060481432</v>
      </c>
      <c r="I493">
        <f t="shared" ca="1" si="108"/>
        <v>0.3404266425931643</v>
      </c>
      <c r="J493">
        <v>0.33900000000000002</v>
      </c>
      <c r="K493">
        <v>0.311</v>
      </c>
      <c r="L493">
        <f t="shared" si="109"/>
        <v>0.35000000000000003</v>
      </c>
      <c r="M493">
        <f t="shared" ca="1" si="110"/>
        <v>0.9344456705016233</v>
      </c>
      <c r="N493">
        <f t="shared" ca="1" si="102"/>
        <v>6.5554329498376696E-2</v>
      </c>
      <c r="O493">
        <f t="shared" ca="1" si="103"/>
        <v>19373.346714444411</v>
      </c>
      <c r="P493">
        <f t="shared" ca="1" si="104"/>
        <v>0.52577204059963145</v>
      </c>
      <c r="Q493">
        <f t="shared" ca="1" si="105"/>
        <v>0.47422795940036855</v>
      </c>
      <c r="R493">
        <f t="shared" ca="1" si="106"/>
        <v>30207.133030212262</v>
      </c>
      <c r="S493">
        <f ca="1">(('Benefits Calculations'!$F$12-'Benefits Calculations'!$F$6)*'Sensitivity Analysis'!E493*'Sensitivity Analysis'!J493)+(('Benefits Calculations'!$F$18-'Benefits Calculations'!$F$6)*'Sensitivity Analysis'!K493*'Sensitivity Analysis'!F493)+(('Benefits Calculations'!$F$24-'Benefits Calculations'!$F$6)*'Sensitivity Analysis'!L493*'Sensitivity Analysis'!G493)</f>
        <v>245648.51948531432</v>
      </c>
      <c r="T493">
        <f ca="1">+'Sensitivity Analysis'!S493-'Sensitivity Analysis'!K493*('Sensitivity Analysis'!O493+'Sensitivity Analysis'!O493/(1+'Benefits Calculations'!$C$10))-'Sensitivity Analysis'!L493*('Sensitivity Analysis'!R493+'Sensitivity Analysis'!R493/(1+'Benefits Calculations'!$C$10)+'Sensitivity Analysis'!R493/(1+'Benefits Calculations'!$C$10)^2+'Sensitivity Analysis'!R493/(1+'Benefits Calculations'!$C$10)^3)</f>
        <v>193609.25163283417</v>
      </c>
      <c r="U493">
        <f t="shared" ca="1" si="111"/>
        <v>329273.8202316814</v>
      </c>
      <c r="V493">
        <f ca="1">+'Sensitivity Analysis'!S493*(1+'Sensitivity Analysis'!I493)-'Sensitivity Analysis'!K493*('Sensitivity Analysis'!O493+'Sensitivity Analysis'!O493/(1+'Benefits Calculations'!$C$10))-'Sensitivity Analysis'!L493*('Sensitivity Analysis'!R493+'Sensitivity Analysis'!R493/(1+'Benefits Calculations'!$C$10)+'Sensitivity Analysis'!R493/(1+'Benefits Calculations'!$C$10)^2+'Sensitivity Analysis'!R493/(1+'Benefits Calculations'!$C$10)^3)</f>
        <v>277234.55237920128</v>
      </c>
    </row>
    <row r="494" spans="5:22" x14ac:dyDescent="0.25">
      <c r="E494">
        <f t="shared" ca="1" si="99"/>
        <v>0.54419557692391884</v>
      </c>
      <c r="F494">
        <f t="shared" ca="1" si="100"/>
        <v>0.60632070564447194</v>
      </c>
      <c r="G494">
        <f t="shared" ca="1" si="101"/>
        <v>0.41028946957571494</v>
      </c>
      <c r="H494">
        <f t="shared" ca="1" si="107"/>
        <v>0.47996329159616613</v>
      </c>
      <c r="I494">
        <f t="shared" ca="1" si="108"/>
        <v>0.31125076348867109</v>
      </c>
      <c r="J494">
        <v>0.33900000000000002</v>
      </c>
      <c r="K494">
        <v>0.311</v>
      </c>
      <c r="L494">
        <f t="shared" si="109"/>
        <v>0.35000000000000003</v>
      </c>
      <c r="M494">
        <f t="shared" ca="1" si="110"/>
        <v>0.96177164377954294</v>
      </c>
      <c r="N494">
        <f t="shared" ca="1" si="102"/>
        <v>3.822835622045706E-2</v>
      </c>
      <c r="O494">
        <f t="shared" ca="1" si="103"/>
        <v>19077.242468004872</v>
      </c>
      <c r="P494">
        <f t="shared" ca="1" si="104"/>
        <v>0.73268189500762348</v>
      </c>
      <c r="Q494">
        <f t="shared" ca="1" si="105"/>
        <v>0.26731810499237652</v>
      </c>
      <c r="R494">
        <f t="shared" ca="1" si="106"/>
        <v>26691.734603820478</v>
      </c>
      <c r="S494">
        <f ca="1">(('Benefits Calculations'!$F$12-'Benefits Calculations'!$F$6)*'Sensitivity Analysis'!E494*'Sensitivity Analysis'!J494)+(('Benefits Calculations'!$F$18-'Benefits Calculations'!$F$6)*'Sensitivity Analysis'!K494*'Sensitivity Analysis'!F494)+(('Benefits Calculations'!$F$24-'Benefits Calculations'!$F$6)*'Sensitivity Analysis'!L494*'Sensitivity Analysis'!G494)</f>
        <v>246301.15661021677</v>
      </c>
      <c r="T494">
        <f ca="1">+'Sensitivity Analysis'!S494-'Sensitivity Analysis'!K494*('Sensitivity Analysis'!O494+'Sensitivity Analysis'!O494/(1+'Benefits Calculations'!$C$10))-'Sensitivity Analysis'!L494*('Sensitivity Analysis'!R494+'Sensitivity Analysis'!R494/(1+'Benefits Calculations'!$C$10)+'Sensitivity Analysis'!R494/(1+'Benefits Calculations'!$C$10)^2+'Sensitivity Analysis'!R494/(1+'Benefits Calculations'!$C$10)^3)</f>
        <v>199120.44552898672</v>
      </c>
      <c r="U494">
        <f t="shared" ca="1" si="111"/>
        <v>322962.57965328952</v>
      </c>
      <c r="V494">
        <f ca="1">+'Sensitivity Analysis'!S494*(1+'Sensitivity Analysis'!I494)-'Sensitivity Analysis'!K494*('Sensitivity Analysis'!O494+'Sensitivity Analysis'!O494/(1+'Benefits Calculations'!$C$10))-'Sensitivity Analysis'!L494*('Sensitivity Analysis'!R494+'Sensitivity Analysis'!R494/(1+'Benefits Calculations'!$C$10)+'Sensitivity Analysis'!R494/(1+'Benefits Calculations'!$C$10)^2+'Sensitivity Analysis'!R494/(1+'Benefits Calculations'!$C$10)^3)</f>
        <v>275781.86857205944</v>
      </c>
    </row>
    <row r="495" spans="5:22" x14ac:dyDescent="0.25">
      <c r="E495">
        <f t="shared" ca="1" si="99"/>
        <v>0.60124066712844515</v>
      </c>
      <c r="F495">
        <f t="shared" ca="1" si="100"/>
        <v>0.52145604146550728</v>
      </c>
      <c r="G495">
        <f t="shared" ca="1" si="101"/>
        <v>0.60142211511815236</v>
      </c>
      <c r="H495">
        <f t="shared" ca="1" si="107"/>
        <v>0.57416842003063406</v>
      </c>
      <c r="I495">
        <f t="shared" ca="1" si="108"/>
        <v>0.32871063437561154</v>
      </c>
      <c r="J495">
        <v>0.33900000000000002</v>
      </c>
      <c r="K495">
        <v>0.311</v>
      </c>
      <c r="L495">
        <f t="shared" si="109"/>
        <v>0.35000000000000003</v>
      </c>
      <c r="M495">
        <f t="shared" ca="1" si="110"/>
        <v>0.949849376941998</v>
      </c>
      <c r="N495">
        <f t="shared" ca="1" si="102"/>
        <v>5.0150623058001997E-2</v>
      </c>
      <c r="O495">
        <f t="shared" ca="1" si="103"/>
        <v>19206.432151456509</v>
      </c>
      <c r="P495">
        <f t="shared" ca="1" si="104"/>
        <v>0.50866291825517562</v>
      </c>
      <c r="Q495">
        <f t="shared" ca="1" si="105"/>
        <v>0.49133708174482438</v>
      </c>
      <c r="R495">
        <f t="shared" ca="1" si="106"/>
        <v>30497.817018844566</v>
      </c>
      <c r="S495">
        <f ca="1">(('Benefits Calculations'!$F$12-'Benefits Calculations'!$F$6)*'Sensitivity Analysis'!E495*'Sensitivity Analysis'!J495)+(('Benefits Calculations'!$F$18-'Benefits Calculations'!$F$6)*'Sensitivity Analysis'!K495*'Sensitivity Analysis'!F495)+(('Benefits Calculations'!$F$24-'Benefits Calculations'!$F$6)*'Sensitivity Analysis'!L495*'Sensitivity Analysis'!G495)</f>
        <v>300119.07625334302</v>
      </c>
      <c r="T495">
        <f ca="1">+'Sensitivity Analysis'!S495-'Sensitivity Analysis'!K495*('Sensitivity Analysis'!O495+'Sensitivity Analysis'!O495/(1+'Benefits Calculations'!$C$10))-'Sensitivity Analysis'!L495*('Sensitivity Analysis'!R495+'Sensitivity Analysis'!R495/(1+'Benefits Calculations'!$C$10)+'Sensitivity Analysis'!R495/(1+'Benefits Calculations'!$C$10)^2+'Sensitivity Analysis'!R495/(1+'Benefits Calculations'!$C$10)^3)</f>
        <v>247795.09758357267</v>
      </c>
      <c r="U495">
        <f t="shared" ca="1" si="111"/>
        <v>398771.40819680196</v>
      </c>
      <c r="V495">
        <f ca="1">+'Sensitivity Analysis'!S495*(1+'Sensitivity Analysis'!I495)-'Sensitivity Analysis'!K495*('Sensitivity Analysis'!O495+'Sensitivity Analysis'!O495/(1+'Benefits Calculations'!$C$10))-'Sensitivity Analysis'!L495*('Sensitivity Analysis'!R495+'Sensitivity Analysis'!R495/(1+'Benefits Calculations'!$C$10)+'Sensitivity Analysis'!R495/(1+'Benefits Calculations'!$C$10)^2+'Sensitivity Analysis'!R495/(1+'Benefits Calculations'!$C$10)^3)</f>
        <v>346447.42952703161</v>
      </c>
    </row>
    <row r="496" spans="5:22" x14ac:dyDescent="0.25">
      <c r="E496">
        <f t="shared" ca="1" si="99"/>
        <v>0.58816424075083473</v>
      </c>
      <c r="F496">
        <f t="shared" ca="1" si="100"/>
        <v>0.7331944817910917</v>
      </c>
      <c r="G496">
        <f t="shared" ca="1" si="101"/>
        <v>0.56284458386603986</v>
      </c>
      <c r="H496">
        <f t="shared" ca="1" si="107"/>
        <v>0.88740468589932786</v>
      </c>
      <c r="I496">
        <f t="shared" ca="1" si="108"/>
        <v>0.37924732054226479</v>
      </c>
      <c r="J496">
        <v>0.33900000000000002</v>
      </c>
      <c r="K496">
        <v>0.311</v>
      </c>
      <c r="L496">
        <f t="shared" si="109"/>
        <v>0.35000000000000003</v>
      </c>
      <c r="M496">
        <f t="shared" ca="1" si="110"/>
        <v>0.94734543582522768</v>
      </c>
      <c r="N496">
        <f t="shared" ca="1" si="102"/>
        <v>5.2654564174772323E-2</v>
      </c>
      <c r="O496">
        <f t="shared" ca="1" si="103"/>
        <v>19233.564857397832</v>
      </c>
      <c r="P496">
        <f t="shared" ca="1" si="104"/>
        <v>0.58633565624097994</v>
      </c>
      <c r="Q496">
        <f t="shared" ca="1" si="105"/>
        <v>0.41366434375902006</v>
      </c>
      <c r="R496">
        <f t="shared" ca="1" si="106"/>
        <v>29178.15720046575</v>
      </c>
      <c r="S496">
        <f ca="1">(('Benefits Calculations'!$F$12-'Benefits Calculations'!$F$6)*'Sensitivity Analysis'!E496*'Sensitivity Analysis'!J496)+(('Benefits Calculations'!$F$18-'Benefits Calculations'!$F$6)*'Sensitivity Analysis'!K496*'Sensitivity Analysis'!F496)+(('Benefits Calculations'!$F$24-'Benefits Calculations'!$F$6)*'Sensitivity Analysis'!L496*'Sensitivity Analysis'!G496)</f>
        <v>311929.64851704822</v>
      </c>
      <c r="T496">
        <f ca="1">+'Sensitivity Analysis'!S496-'Sensitivity Analysis'!K496*('Sensitivity Analysis'!O496+'Sensitivity Analysis'!O496/(1+'Benefits Calculations'!$C$10))-'Sensitivity Analysis'!L496*('Sensitivity Analysis'!R496+'Sensitivity Analysis'!R496/(1+'Benefits Calculations'!$C$10)+'Sensitivity Analysis'!R496/(1+'Benefits Calculations'!$C$10)^2+'Sensitivity Analysis'!R496/(1+'Benefits Calculations'!$C$10)^3)</f>
        <v>261344.98230508142</v>
      </c>
      <c r="U496">
        <f t="shared" ca="1" si="111"/>
        <v>430228.1319148292</v>
      </c>
      <c r="V496">
        <f ca="1">+'Sensitivity Analysis'!S496*(1+'Sensitivity Analysis'!I496)-'Sensitivity Analysis'!K496*('Sensitivity Analysis'!O496+'Sensitivity Analysis'!O496/(1+'Benefits Calculations'!$C$10))-'Sensitivity Analysis'!L496*('Sensitivity Analysis'!R496+'Sensitivity Analysis'!R496/(1+'Benefits Calculations'!$C$10)+'Sensitivity Analysis'!R496/(1+'Benefits Calculations'!$C$10)^2+'Sensitivity Analysis'!R496/(1+'Benefits Calculations'!$C$10)^3)</f>
        <v>379643.46570286242</v>
      </c>
    </row>
    <row r="497" spans="5:22" x14ac:dyDescent="0.25">
      <c r="E497">
        <f t="shared" ca="1" si="99"/>
        <v>0.42407429848144346</v>
      </c>
      <c r="F497">
        <f t="shared" ca="1" si="100"/>
        <v>0.45724589025370199</v>
      </c>
      <c r="G497">
        <f t="shared" ca="1" si="101"/>
        <v>0.42676672065721244</v>
      </c>
      <c r="H497">
        <f t="shared" ca="1" si="107"/>
        <v>0.2271657224248953</v>
      </c>
      <c r="I497">
        <f t="shared" ca="1" si="108"/>
        <v>0.25313431463998748</v>
      </c>
      <c r="J497">
        <v>0.33900000000000002</v>
      </c>
      <c r="K497">
        <v>0.311</v>
      </c>
      <c r="L497">
        <f t="shared" si="109"/>
        <v>0.35000000000000003</v>
      </c>
      <c r="M497">
        <f t="shared" ca="1" si="110"/>
        <v>0.94668719921432642</v>
      </c>
      <c r="N497">
        <f t="shared" ca="1" si="102"/>
        <v>5.3312800785673575E-2</v>
      </c>
      <c r="O497">
        <f t="shared" ca="1" si="103"/>
        <v>19240.697509313559</v>
      </c>
      <c r="P497">
        <f t="shared" ca="1" si="104"/>
        <v>0.51954258944548426</v>
      </c>
      <c r="Q497">
        <f t="shared" ca="1" si="105"/>
        <v>0.48045741055451574</v>
      </c>
      <c r="R497">
        <f t="shared" ca="1" si="106"/>
        <v>30312.971405321223</v>
      </c>
      <c r="S497">
        <f ca="1">(('Benefits Calculations'!$F$12-'Benefits Calculations'!$F$6)*'Sensitivity Analysis'!E497*'Sensitivity Analysis'!J497)+(('Benefits Calculations'!$F$18-'Benefits Calculations'!$F$6)*'Sensitivity Analysis'!K497*'Sensitivity Analysis'!F497)+(('Benefits Calculations'!$F$24-'Benefits Calculations'!$F$6)*'Sensitivity Analysis'!L497*'Sensitivity Analysis'!G497)</f>
        <v>222955.80724848912</v>
      </c>
      <c r="T497">
        <f ca="1">+'Sensitivity Analysis'!S497-'Sensitivity Analysis'!K497*('Sensitivity Analysis'!O497+'Sensitivity Analysis'!O497/(1+'Benefits Calculations'!$C$10))-'Sensitivity Analysis'!L497*('Sensitivity Analysis'!R497+'Sensitivity Analysis'!R497/(1+'Benefits Calculations'!$C$10)+'Sensitivity Analysis'!R497/(1+'Benefits Calculations'!$C$10)^2+'Sensitivity Analysis'!R497/(1+'Benefits Calculations'!$C$10)^3)</f>
        <v>170856.82646380065</v>
      </c>
      <c r="U497">
        <f t="shared" ca="1" si="111"/>
        <v>279393.57271134056</v>
      </c>
      <c r="V497">
        <f ca="1">+'Sensitivity Analysis'!S497*(1+'Sensitivity Analysis'!I497)-'Sensitivity Analysis'!K497*('Sensitivity Analysis'!O497+'Sensitivity Analysis'!O497/(1+'Benefits Calculations'!$C$10))-'Sensitivity Analysis'!L497*('Sensitivity Analysis'!R497+'Sensitivity Analysis'!R497/(1+'Benefits Calculations'!$C$10)+'Sensitivity Analysis'!R497/(1+'Benefits Calculations'!$C$10)^2+'Sensitivity Analysis'!R497/(1+'Benefits Calculations'!$C$10)^3)</f>
        <v>227294.59192665207</v>
      </c>
    </row>
    <row r="498" spans="5:22" x14ac:dyDescent="0.25">
      <c r="E498">
        <f t="shared" ca="1" si="99"/>
        <v>0.14538760278490298</v>
      </c>
      <c r="F498">
        <f t="shared" ca="1" si="100"/>
        <v>0.6967048902021985</v>
      </c>
      <c r="G498">
        <f t="shared" ca="1" si="101"/>
        <v>0.28969336736378482</v>
      </c>
      <c r="H498">
        <f t="shared" ca="1" si="107"/>
        <v>0.76141902780735038</v>
      </c>
      <c r="I498">
        <f t="shared" ca="1" si="108"/>
        <v>0.35958806498791929</v>
      </c>
      <c r="J498">
        <v>0.33900000000000002</v>
      </c>
      <c r="K498">
        <v>0.311</v>
      </c>
      <c r="L498">
        <f t="shared" si="109"/>
        <v>0.35000000000000003</v>
      </c>
      <c r="M498">
        <f t="shared" ca="1" si="110"/>
        <v>0.93091831928321966</v>
      </c>
      <c r="N498">
        <f t="shared" ca="1" si="102"/>
        <v>6.9081680716780336E-2</v>
      </c>
      <c r="O498">
        <f t="shared" ca="1" si="103"/>
        <v>19411.569092247031</v>
      </c>
      <c r="P498">
        <f t="shared" ca="1" si="104"/>
        <v>0.63822917737445484</v>
      </c>
      <c r="Q498">
        <f t="shared" ca="1" si="105"/>
        <v>0.36177082262554516</v>
      </c>
      <c r="R498">
        <f t="shared" ca="1" si="106"/>
        <v>28296.48627640801</v>
      </c>
      <c r="S498">
        <f ca="1">(('Benefits Calculations'!$F$12-'Benefits Calculations'!$F$6)*'Sensitivity Analysis'!E498*'Sensitivity Analysis'!J498)+(('Benefits Calculations'!$F$18-'Benefits Calculations'!$F$6)*'Sensitivity Analysis'!K498*'Sensitivity Analysis'!F498)+(('Benefits Calculations'!$F$24-'Benefits Calculations'!$F$6)*'Sensitivity Analysis'!L498*'Sensitivity Analysis'!G498)</f>
        <v>183683.91808256495</v>
      </c>
      <c r="T498">
        <f ca="1">+'Sensitivity Analysis'!S498-'Sensitivity Analysis'!K498*('Sensitivity Analysis'!O498+'Sensitivity Analysis'!O498/(1+'Benefits Calculations'!$C$10))-'Sensitivity Analysis'!L498*('Sensitivity Analysis'!R498+'Sensitivity Analysis'!R498/(1+'Benefits Calculations'!$C$10)+'Sensitivity Analysis'!R498/(1+'Benefits Calculations'!$C$10)^2+'Sensitivity Analysis'!R498/(1+'Benefits Calculations'!$C$10)^3)</f>
        <v>134163.53276718431</v>
      </c>
      <c r="U498">
        <f t="shared" ca="1" si="111"/>
        <v>249734.46275527397</v>
      </c>
      <c r="V498">
        <f ca="1">+'Sensitivity Analysis'!S498*(1+'Sensitivity Analysis'!I498)-'Sensitivity Analysis'!K498*('Sensitivity Analysis'!O498+'Sensitivity Analysis'!O498/(1+'Benefits Calculations'!$C$10))-'Sensitivity Analysis'!L498*('Sensitivity Analysis'!R498+'Sensitivity Analysis'!R498/(1+'Benefits Calculations'!$C$10)+'Sensitivity Analysis'!R498/(1+'Benefits Calculations'!$C$10)^2+'Sensitivity Analysis'!R498/(1+'Benefits Calculations'!$C$10)^3)</f>
        <v>200214.07743989333</v>
      </c>
    </row>
    <row r="499" spans="5:22" x14ac:dyDescent="0.25">
      <c r="E499">
        <f t="shared" ca="1" si="99"/>
        <v>0.67449985608793328</v>
      </c>
      <c r="F499">
        <f t="shared" ca="1" si="100"/>
        <v>0.44385891977250314</v>
      </c>
      <c r="G499">
        <f t="shared" ca="1" si="101"/>
        <v>0.31394953684948379</v>
      </c>
      <c r="H499">
        <f t="shared" ca="1" si="107"/>
        <v>0.24609152414117808</v>
      </c>
      <c r="I499">
        <f t="shared" ca="1" si="108"/>
        <v>0.25836515627143264</v>
      </c>
      <c r="J499">
        <v>0.33900000000000002</v>
      </c>
      <c r="K499">
        <v>0.311</v>
      </c>
      <c r="L499">
        <f t="shared" si="109"/>
        <v>0.35000000000000003</v>
      </c>
      <c r="M499">
        <f t="shared" ca="1" si="110"/>
        <v>0.94595646266596034</v>
      </c>
      <c r="N499">
        <f t="shared" ca="1" si="102"/>
        <v>5.404353733403966E-2</v>
      </c>
      <c r="O499">
        <f t="shared" ca="1" si="103"/>
        <v>19248.615770551656</v>
      </c>
      <c r="P499">
        <f t="shared" ca="1" si="104"/>
        <v>0.75660972686233574</v>
      </c>
      <c r="Q499">
        <f t="shared" ca="1" si="105"/>
        <v>0.24339027313766426</v>
      </c>
      <c r="R499">
        <f t="shared" ca="1" si="106"/>
        <v>26285.200740608918</v>
      </c>
      <c r="S499">
        <f ca="1">(('Benefits Calculations'!$F$12-'Benefits Calculations'!$F$6)*'Sensitivity Analysis'!E499*'Sensitivity Analysis'!J499)+(('Benefits Calculations'!$F$18-'Benefits Calculations'!$F$6)*'Sensitivity Analysis'!K499*'Sensitivity Analysis'!F499)+(('Benefits Calculations'!$F$24-'Benefits Calculations'!$F$6)*'Sensitivity Analysis'!L499*'Sensitivity Analysis'!G499)</f>
        <v>209571.45639567578</v>
      </c>
      <c r="T499">
        <f ca="1">+'Sensitivity Analysis'!S499-'Sensitivity Analysis'!K499*('Sensitivity Analysis'!O499+'Sensitivity Analysis'!O499/(1+'Benefits Calculations'!$C$10))-'Sensitivity Analysis'!L499*('Sensitivity Analysis'!R499+'Sensitivity Analysis'!R499/(1+'Benefits Calculations'!$C$10)+'Sensitivity Analysis'!R499/(1+'Benefits Calculations'!$C$10)^2+'Sensitivity Analysis'!R499/(1+'Benefits Calculations'!$C$10)^3)</f>
        <v>162826.87639648715</v>
      </c>
      <c r="U499">
        <f t="shared" ca="1" si="111"/>
        <v>263717.41847737628</v>
      </c>
      <c r="V499">
        <f ca="1">+'Sensitivity Analysis'!S499*(1+'Sensitivity Analysis'!I499)-'Sensitivity Analysis'!K499*('Sensitivity Analysis'!O499+'Sensitivity Analysis'!O499/(1+'Benefits Calculations'!$C$10))-'Sensitivity Analysis'!L499*('Sensitivity Analysis'!R499+'Sensitivity Analysis'!R499/(1+'Benefits Calculations'!$C$10)+'Sensitivity Analysis'!R499/(1+'Benefits Calculations'!$C$10)^2+'Sensitivity Analysis'!R499/(1+'Benefits Calculations'!$C$10)^3)</f>
        <v>216972.83847818765</v>
      </c>
    </row>
    <row r="500" spans="5:22" x14ac:dyDescent="0.25">
      <c r="E500">
        <f t="shared" ca="1" si="99"/>
        <v>0.42096111192497915</v>
      </c>
      <c r="F500">
        <f t="shared" ca="1" si="100"/>
        <v>0.29181834395473433</v>
      </c>
      <c r="G500">
        <f t="shared" ca="1" si="101"/>
        <v>0.50666705686744606</v>
      </c>
      <c r="H500">
        <f t="shared" ca="1" si="107"/>
        <v>0.50273875726501915</v>
      </c>
      <c r="I500">
        <f t="shared" ca="1" si="108"/>
        <v>0.31561858167904111</v>
      </c>
      <c r="J500">
        <v>0.33900000000000002</v>
      </c>
      <c r="K500">
        <v>0.311</v>
      </c>
      <c r="L500">
        <f t="shared" si="109"/>
        <v>0.35000000000000003</v>
      </c>
      <c r="M500">
        <f t="shared" ca="1" si="110"/>
        <v>0.92656644062449056</v>
      </c>
      <c r="N500">
        <f t="shared" ca="1" si="102"/>
        <v>7.3433559375509438E-2</v>
      </c>
      <c r="O500">
        <f t="shared" ca="1" si="103"/>
        <v>19458.726049393019</v>
      </c>
      <c r="P500">
        <f t="shared" ca="1" si="104"/>
        <v>0.52847018083064889</v>
      </c>
      <c r="Q500">
        <f t="shared" ca="1" si="105"/>
        <v>0.47152981916935111</v>
      </c>
      <c r="R500">
        <f t="shared" ca="1" si="106"/>
        <v>30161.291627687275</v>
      </c>
      <c r="S500">
        <f ca="1">(('Benefits Calculations'!$F$12-'Benefits Calculations'!$F$6)*'Sensitivity Analysis'!E500*'Sensitivity Analysis'!J500)+(('Benefits Calculations'!$F$18-'Benefits Calculations'!$F$6)*'Sensitivity Analysis'!K500*'Sensitivity Analysis'!F500)+(('Benefits Calculations'!$F$24-'Benefits Calculations'!$F$6)*'Sensitivity Analysis'!L500*'Sensitivity Analysis'!G500)</f>
        <v>227768.21903334587</v>
      </c>
      <c r="T500">
        <f ca="1">+'Sensitivity Analysis'!S500-'Sensitivity Analysis'!K500*('Sensitivity Analysis'!O500+'Sensitivity Analysis'!O500/(1+'Benefits Calculations'!$C$10))-'Sensitivity Analysis'!L500*('Sensitivity Analysis'!R500+'Sensitivity Analysis'!R500/(1+'Benefits Calculations'!$C$10)+'Sensitivity Analysis'!R500/(1+'Benefits Calculations'!$C$10)^2+'Sensitivity Analysis'!R500/(1+'Benefits Calculations'!$C$10)^3)</f>
        <v>175737.73849104019</v>
      </c>
      <c r="U500">
        <f t="shared" ca="1" si="111"/>
        <v>299656.10127621167</v>
      </c>
      <c r="V500">
        <f ca="1">+'Sensitivity Analysis'!S500*(1+'Sensitivity Analysis'!I500)-'Sensitivity Analysis'!K500*('Sensitivity Analysis'!O500+'Sensitivity Analysis'!O500/(1+'Benefits Calculations'!$C$10))-'Sensitivity Analysis'!L500*('Sensitivity Analysis'!R500+'Sensitivity Analysis'!R500/(1+'Benefits Calculations'!$C$10)+'Sensitivity Analysis'!R500/(1+'Benefits Calculations'!$C$10)^2+'Sensitivity Analysis'!R500/(1+'Benefits Calculations'!$C$10)^3)</f>
        <v>247625.62073390596</v>
      </c>
    </row>
    <row r="501" spans="5:22" x14ac:dyDescent="0.25">
      <c r="E501">
        <f t="shared" ca="1" si="99"/>
        <v>0.59197771924770248</v>
      </c>
      <c r="F501">
        <f t="shared" ca="1" si="100"/>
        <v>0.49797062526289193</v>
      </c>
      <c r="G501">
        <f t="shared" ca="1" si="101"/>
        <v>0.59072798335178822</v>
      </c>
      <c r="H501">
        <f t="shared" ca="1" si="107"/>
        <v>0.84902931415286043</v>
      </c>
      <c r="I501">
        <f t="shared" ca="1" si="108"/>
        <v>0.37281083157921396</v>
      </c>
      <c r="J501">
        <v>0.33900000000000002</v>
      </c>
      <c r="K501">
        <v>0.311</v>
      </c>
      <c r="L501">
        <f t="shared" si="109"/>
        <v>0.35000000000000003</v>
      </c>
      <c r="M501">
        <f t="shared" ca="1" si="110"/>
        <v>0.96084626456817301</v>
      </c>
      <c r="N501">
        <f t="shared" ca="1" si="102"/>
        <v>3.9153735431826986E-2</v>
      </c>
      <c r="O501">
        <f t="shared" ca="1" si="103"/>
        <v>19087.269877139279</v>
      </c>
      <c r="P501">
        <f t="shared" ca="1" si="104"/>
        <v>0.52973265887984966</v>
      </c>
      <c r="Q501">
        <f t="shared" ca="1" si="105"/>
        <v>0.47026734112015034</v>
      </c>
      <c r="R501">
        <f t="shared" ca="1" si="106"/>
        <v>30139.842125631352</v>
      </c>
      <c r="S501">
        <f ca="1">(('Benefits Calculations'!$F$12-'Benefits Calculations'!$F$6)*'Sensitivity Analysis'!E501*'Sensitivity Analysis'!J501)+(('Benefits Calculations'!$F$18-'Benefits Calculations'!$F$6)*'Sensitivity Analysis'!K501*'Sensitivity Analysis'!F501)+(('Benefits Calculations'!$F$24-'Benefits Calculations'!$F$6)*'Sensitivity Analysis'!L501*'Sensitivity Analysis'!G501)</f>
        <v>293246.05418718106</v>
      </c>
      <c r="T501">
        <f ca="1">+'Sensitivity Analysis'!S501-'Sensitivity Analysis'!K501*('Sensitivity Analysis'!O501+'Sensitivity Analysis'!O501/(1+'Benefits Calculations'!$C$10))-'Sensitivity Analysis'!L501*('Sensitivity Analysis'!R501+'Sensitivity Analysis'!R501/(1+'Benefits Calculations'!$C$10)+'Sensitivity Analysis'!R501/(1+'Benefits Calculations'!$C$10)^2+'Sensitivity Analysis'!R501/(1+'Benefits Calculations'!$C$10)^3)</f>
        <v>241471.25294063188</v>
      </c>
      <c r="U501">
        <f t="shared" ca="1" si="111"/>
        <v>402571.35950602731</v>
      </c>
      <c r="V501">
        <f ca="1">+'Sensitivity Analysis'!S501*(1+'Sensitivity Analysis'!I501)-'Sensitivity Analysis'!K501*('Sensitivity Analysis'!O501+'Sensitivity Analysis'!O501/(1+'Benefits Calculations'!$C$10))-'Sensitivity Analysis'!L501*('Sensitivity Analysis'!R501+'Sensitivity Analysis'!R501/(1+'Benefits Calculations'!$C$10)+'Sensitivity Analysis'!R501/(1+'Benefits Calculations'!$C$10)^2+'Sensitivity Analysis'!R501/(1+'Benefits Calculations'!$C$10)^3)</f>
        <v>350796.55825947813</v>
      </c>
    </row>
    <row r="502" spans="5:22" x14ac:dyDescent="0.25">
      <c r="E502">
        <f t="shared" ca="1" si="99"/>
        <v>0.17644791496594581</v>
      </c>
      <c r="F502">
        <f t="shared" ca="1" si="100"/>
        <v>0.67462030939220263</v>
      </c>
      <c r="G502">
        <f t="shared" ca="1" si="101"/>
        <v>0.28689880218273967</v>
      </c>
      <c r="H502">
        <f t="shared" ca="1" si="107"/>
        <v>0.82797187384508997</v>
      </c>
      <c r="I502">
        <f t="shared" ca="1" si="108"/>
        <v>0.36962556526690721</v>
      </c>
      <c r="J502">
        <v>0.33900000000000002</v>
      </c>
      <c r="K502">
        <v>0.311</v>
      </c>
      <c r="L502">
        <f t="shared" si="109"/>
        <v>0.35000000000000003</v>
      </c>
      <c r="M502">
        <f t="shared" ca="1" si="110"/>
        <v>0.95361508299679165</v>
      </c>
      <c r="N502">
        <f t="shared" ca="1" si="102"/>
        <v>4.6384917003208348E-2</v>
      </c>
      <c r="O502">
        <f t="shared" ca="1" si="103"/>
        <v>19165.626960646765</v>
      </c>
      <c r="P502">
        <f t="shared" ca="1" si="104"/>
        <v>0.45639584210328299</v>
      </c>
      <c r="Q502">
        <f t="shared" ca="1" si="105"/>
        <v>0.54360415789671701</v>
      </c>
      <c r="R502">
        <f t="shared" ca="1" si="106"/>
        <v>31385.834642665221</v>
      </c>
      <c r="S502">
        <f ca="1">(('Benefits Calculations'!$F$12-'Benefits Calculations'!$F$6)*'Sensitivity Analysis'!E502*'Sensitivity Analysis'!J502)+(('Benefits Calculations'!$F$18-'Benefits Calculations'!$F$6)*'Sensitivity Analysis'!K502*'Sensitivity Analysis'!F502)+(('Benefits Calculations'!$F$24-'Benefits Calculations'!$F$6)*'Sensitivity Analysis'!L502*'Sensitivity Analysis'!G502)</f>
        <v>183061.63954250427</v>
      </c>
      <c r="T502">
        <f ca="1">+'Sensitivity Analysis'!S502-'Sensitivity Analysis'!K502*('Sensitivity Analysis'!O502+'Sensitivity Analysis'!O502/(1+'Benefits Calculations'!$C$10))-'Sensitivity Analysis'!L502*('Sensitivity Analysis'!R502+'Sensitivity Analysis'!R502/(1+'Benefits Calculations'!$C$10)+'Sensitivity Analysis'!R502/(1+'Benefits Calculations'!$C$10)^2+'Sensitivity Analysis'!R502/(1+'Benefits Calculations'!$C$10)^3)</f>
        <v>129581.04033352435</v>
      </c>
      <c r="U502">
        <f t="shared" ca="1" si="111"/>
        <v>250725.90153708923</v>
      </c>
      <c r="V502">
        <f ca="1">+'Sensitivity Analysis'!S502*(1+'Sensitivity Analysis'!I502)-'Sensitivity Analysis'!K502*('Sensitivity Analysis'!O502+'Sensitivity Analysis'!O502/(1+'Benefits Calculations'!$C$10))-'Sensitivity Analysis'!L502*('Sensitivity Analysis'!R502+'Sensitivity Analysis'!R502/(1+'Benefits Calculations'!$C$10)+'Sensitivity Analysis'!R502/(1+'Benefits Calculations'!$C$10)^2+'Sensitivity Analysis'!R502/(1+'Benefits Calculations'!$C$10)^3)</f>
        <v>197245.3023281093</v>
      </c>
    </row>
    <row r="503" spans="5:22" x14ac:dyDescent="0.25">
      <c r="E503">
        <f t="shared" ca="1" si="99"/>
        <v>0.42199439888377183</v>
      </c>
      <c r="F503">
        <f t="shared" ca="1" si="100"/>
        <v>0.62972761090199969</v>
      </c>
      <c r="G503">
        <f t="shared" ca="1" si="101"/>
        <v>0.38853547397117127</v>
      </c>
      <c r="H503">
        <f t="shared" ca="1" si="107"/>
        <v>0.8543095898622145</v>
      </c>
      <c r="I503">
        <f t="shared" ca="1" si="108"/>
        <v>0.37364340878006302</v>
      </c>
      <c r="J503">
        <v>0.33900000000000002</v>
      </c>
      <c r="K503">
        <v>0.311</v>
      </c>
      <c r="L503">
        <f t="shared" si="109"/>
        <v>0.35000000000000003</v>
      </c>
      <c r="M503">
        <f t="shared" ca="1" si="110"/>
        <v>0.95477443826217279</v>
      </c>
      <c r="N503">
        <f t="shared" ca="1" si="102"/>
        <v>4.5225561737827213E-2</v>
      </c>
      <c r="O503">
        <f t="shared" ca="1" si="103"/>
        <v>19153.064186991098</v>
      </c>
      <c r="P503">
        <f t="shared" ca="1" si="104"/>
        <v>0.51579710987826877</v>
      </c>
      <c r="Q503">
        <f t="shared" ca="1" si="105"/>
        <v>0.48420289012173123</v>
      </c>
      <c r="R503">
        <f t="shared" ca="1" si="106"/>
        <v>30376.607103168215</v>
      </c>
      <c r="S503">
        <f ca="1">(('Benefits Calculations'!$F$12-'Benefits Calculations'!$F$6)*'Sensitivity Analysis'!E503*'Sensitivity Analysis'!J503)+(('Benefits Calculations'!$F$18-'Benefits Calculations'!$F$6)*'Sensitivity Analysis'!K503*'Sensitivity Analysis'!F503)+(('Benefits Calculations'!$F$24-'Benefits Calculations'!$F$6)*'Sensitivity Analysis'!L503*'Sensitivity Analysis'!G503)</f>
        <v>231269.82607587753</v>
      </c>
      <c r="T503">
        <f ca="1">+'Sensitivity Analysis'!S503-'Sensitivity Analysis'!K503*('Sensitivity Analysis'!O503+'Sensitivity Analysis'!O503/(1+'Benefits Calculations'!$C$10))-'Sensitivity Analysis'!L503*('Sensitivity Analysis'!R503+'Sensitivity Analysis'!R503/(1+'Benefits Calculations'!$C$10)+'Sensitivity Analysis'!R503/(1+'Benefits Calculations'!$C$10)^2+'Sensitivity Analysis'!R503/(1+'Benefits Calculations'!$C$10)^3)</f>
        <v>179139.75964828191</v>
      </c>
      <c r="U503">
        <f t="shared" ca="1" si="111"/>
        <v>317682.27223884076</v>
      </c>
      <c r="V503">
        <f ca="1">+'Sensitivity Analysis'!S503*(1+'Sensitivity Analysis'!I503)-'Sensitivity Analysis'!K503*('Sensitivity Analysis'!O503+'Sensitivity Analysis'!O503/(1+'Benefits Calculations'!$C$10))-'Sensitivity Analysis'!L503*('Sensitivity Analysis'!R503+'Sensitivity Analysis'!R503/(1+'Benefits Calculations'!$C$10)+'Sensitivity Analysis'!R503/(1+'Benefits Calculations'!$C$10)^2+'Sensitivity Analysis'!R503/(1+'Benefits Calculations'!$C$10)^3)</f>
        <v>265552.20581124513</v>
      </c>
    </row>
    <row r="504" spans="5:22" x14ac:dyDescent="0.25">
      <c r="E504">
        <f t="shared" ca="1" si="99"/>
        <v>0.28794203531237539</v>
      </c>
      <c r="F504">
        <f t="shared" ca="1" si="100"/>
        <v>0.62304802475406884</v>
      </c>
      <c r="G504">
        <f t="shared" ca="1" si="101"/>
        <v>0.57917566159814138</v>
      </c>
      <c r="H504">
        <f t="shared" ca="1" si="107"/>
        <v>0.16316255486789477</v>
      </c>
      <c r="I504">
        <f t="shared" ca="1" si="108"/>
        <v>0.23359361699969799</v>
      </c>
      <c r="J504">
        <v>0.33900000000000002</v>
      </c>
      <c r="K504">
        <v>0.311</v>
      </c>
      <c r="L504">
        <f t="shared" si="109"/>
        <v>0.35000000000000003</v>
      </c>
      <c r="M504">
        <f t="shared" ca="1" si="110"/>
        <v>0.96101983937502999</v>
      </c>
      <c r="N504">
        <f t="shared" ca="1" si="102"/>
        <v>3.8980160624970006E-2</v>
      </c>
      <c r="O504">
        <f t="shared" ca="1" si="103"/>
        <v>19085.389020532173</v>
      </c>
      <c r="P504">
        <f t="shared" ca="1" si="104"/>
        <v>0.60007696735462634</v>
      </c>
      <c r="Q504">
        <f t="shared" ca="1" si="105"/>
        <v>0.39992303264537366</v>
      </c>
      <c r="R504">
        <f t="shared" ca="1" si="106"/>
        <v>28944.692324644901</v>
      </c>
      <c r="S504">
        <f ca="1">(('Benefits Calculations'!$F$12-'Benefits Calculations'!$F$6)*'Sensitivity Analysis'!E504*'Sensitivity Analysis'!J504)+(('Benefits Calculations'!$F$18-'Benefits Calculations'!$F$6)*'Sensitivity Analysis'!K504*'Sensitivity Analysis'!F504)+(('Benefits Calculations'!$F$24-'Benefits Calculations'!$F$6)*'Sensitivity Analysis'!L504*'Sensitivity Analysis'!G504)</f>
        <v>276732.37861239765</v>
      </c>
      <c r="T504">
        <f ca="1">+'Sensitivity Analysis'!S504-'Sensitivity Analysis'!K504*('Sensitivity Analysis'!O504+'Sensitivity Analysis'!O504/(1+'Benefits Calculations'!$C$10))-'Sensitivity Analysis'!L504*('Sensitivity Analysis'!R504+'Sensitivity Analysis'!R504/(1+'Benefits Calculations'!$C$10)+'Sensitivity Analysis'!R504/(1+'Benefits Calculations'!$C$10)^2+'Sensitivity Analysis'!R504/(1+'Benefits Calculations'!$C$10)^3)</f>
        <v>226548.9614662684</v>
      </c>
      <c r="U504">
        <f t="shared" ca="1" si="111"/>
        <v>341375.29587339744</v>
      </c>
      <c r="V504">
        <f ca="1">+'Sensitivity Analysis'!S504*(1+'Sensitivity Analysis'!I504)-'Sensitivity Analysis'!K504*('Sensitivity Analysis'!O504+'Sensitivity Analysis'!O504/(1+'Benefits Calculations'!$C$10))-'Sensitivity Analysis'!L504*('Sensitivity Analysis'!R504+'Sensitivity Analysis'!R504/(1+'Benefits Calculations'!$C$10)+'Sensitivity Analysis'!R504/(1+'Benefits Calculations'!$C$10)^2+'Sensitivity Analysis'!R504/(1+'Benefits Calculations'!$C$10)^3)</f>
        <v>291191.87872726819</v>
      </c>
    </row>
    <row r="505" spans="5:22" x14ac:dyDescent="0.25">
      <c r="E505">
        <f t="shared" ca="1" si="99"/>
        <v>0.44698262427924146</v>
      </c>
      <c r="F505">
        <f t="shared" ca="1" si="100"/>
        <v>0.5366390373355987</v>
      </c>
      <c r="G505">
        <f t="shared" ca="1" si="101"/>
        <v>0.44374321279805445</v>
      </c>
      <c r="H505">
        <f t="shared" ca="1" si="107"/>
        <v>0.25022108819332411</v>
      </c>
      <c r="I505">
        <f t="shared" ca="1" si="108"/>
        <v>0.25947947482486872</v>
      </c>
      <c r="J505">
        <v>0.33900000000000002</v>
      </c>
      <c r="K505">
        <v>0.311</v>
      </c>
      <c r="L505">
        <f t="shared" si="109"/>
        <v>0.35000000000000003</v>
      </c>
      <c r="M505">
        <f t="shared" ca="1" si="110"/>
        <v>0.94815823119614129</v>
      </c>
      <c r="N505">
        <f t="shared" ca="1" si="102"/>
        <v>5.1841768803858712E-2</v>
      </c>
      <c r="O505">
        <f t="shared" ca="1" si="103"/>
        <v>19224.75740675861</v>
      </c>
      <c r="P505">
        <f t="shared" ca="1" si="104"/>
        <v>0.57815400539828721</v>
      </c>
      <c r="Q505">
        <f t="shared" ca="1" si="105"/>
        <v>0.42184599460171279</v>
      </c>
      <c r="R505">
        <f t="shared" ca="1" si="106"/>
        <v>29317.1634482831</v>
      </c>
      <c r="S505">
        <f ca="1">(('Benefits Calculations'!$F$12-'Benefits Calculations'!$F$6)*'Sensitivity Analysis'!E505*'Sensitivity Analysis'!J505)+(('Benefits Calculations'!$F$18-'Benefits Calculations'!$F$6)*'Sensitivity Analysis'!K505*'Sensitivity Analysis'!F505)+(('Benefits Calculations'!$F$24-'Benefits Calculations'!$F$6)*'Sensitivity Analysis'!L505*'Sensitivity Analysis'!G505)</f>
        <v>239549.03416604799</v>
      </c>
      <c r="T505">
        <f ca="1">+'Sensitivity Analysis'!S505-'Sensitivity Analysis'!K505*('Sensitivity Analysis'!O505+'Sensitivity Analysis'!O505/(1+'Benefits Calculations'!$C$10))-'Sensitivity Analysis'!L505*('Sensitivity Analysis'!R505+'Sensitivity Analysis'!R505/(1+'Benefits Calculations'!$C$10)+'Sensitivity Analysis'!R505/(1+'Benefits Calculations'!$C$10)^2+'Sensitivity Analysis'!R505/(1+'Benefits Calculations'!$C$10)^3)</f>
        <v>188784.79560893067</v>
      </c>
      <c r="U505">
        <f t="shared" ca="1" si="111"/>
        <v>301707.09174625867</v>
      </c>
      <c r="V505">
        <f ca="1">+'Sensitivity Analysis'!S505*(1+'Sensitivity Analysis'!I505)-'Sensitivity Analysis'!K505*('Sensitivity Analysis'!O505+'Sensitivity Analysis'!O505/(1+'Benefits Calculations'!$C$10))-'Sensitivity Analysis'!L505*('Sensitivity Analysis'!R505+'Sensitivity Analysis'!R505/(1+'Benefits Calculations'!$C$10)+'Sensitivity Analysis'!R505/(1+'Benefits Calculations'!$C$10)^2+'Sensitivity Analysis'!R505/(1+'Benefits Calculations'!$C$10)^3)</f>
        <v>250942.85318914134</v>
      </c>
    </row>
    <row r="506" spans="5:22" x14ac:dyDescent="0.25">
      <c r="E506">
        <f t="shared" ca="1" si="99"/>
        <v>0.79555797652640514</v>
      </c>
      <c r="F506">
        <f t="shared" ca="1" si="100"/>
        <v>0.54637832723821322</v>
      </c>
      <c r="G506">
        <f t="shared" ca="1" si="101"/>
        <v>0.44995782786258121</v>
      </c>
      <c r="H506">
        <f t="shared" ca="1" si="107"/>
        <v>0.9341623870024085</v>
      </c>
      <c r="I506">
        <f t="shared" ca="1" si="108"/>
        <v>0.38883744568052109</v>
      </c>
      <c r="J506">
        <v>0.33900000000000002</v>
      </c>
      <c r="K506">
        <v>0.311</v>
      </c>
      <c r="L506">
        <f t="shared" si="109"/>
        <v>0.35000000000000003</v>
      </c>
      <c r="M506">
        <f t="shared" ca="1" si="110"/>
        <v>0.92872132306169108</v>
      </c>
      <c r="N506">
        <f t="shared" ca="1" si="102"/>
        <v>7.1278676938308916E-2</v>
      </c>
      <c r="O506">
        <f t="shared" ca="1" si="103"/>
        <v>19435.375743303517</v>
      </c>
      <c r="P506">
        <f t="shared" ca="1" si="104"/>
        <v>0.53341655170571012</v>
      </c>
      <c r="Q506">
        <f t="shared" ca="1" si="105"/>
        <v>0.46658344829428988</v>
      </c>
      <c r="R506">
        <f t="shared" ca="1" si="106"/>
        <v>30077.252786519985</v>
      </c>
      <c r="S506">
        <f ca="1">(('Benefits Calculations'!$F$12-'Benefits Calculations'!$F$6)*'Sensitivity Analysis'!E506*'Sensitivity Analysis'!J506)+(('Benefits Calculations'!$F$18-'Benefits Calculations'!$F$6)*'Sensitivity Analysis'!K506*'Sensitivity Analysis'!F506)+(('Benefits Calculations'!$F$24-'Benefits Calculations'!$F$6)*'Sensitivity Analysis'!L506*'Sensitivity Analysis'!G506)</f>
        <v>274280.51018177113</v>
      </c>
      <c r="T506">
        <f ca="1">+'Sensitivity Analysis'!S506-'Sensitivity Analysis'!K506*('Sensitivity Analysis'!O506+'Sensitivity Analysis'!O506/(1+'Benefits Calculations'!$C$10))-'Sensitivity Analysis'!L506*('Sensitivity Analysis'!R506+'Sensitivity Analysis'!R506/(1+'Benefits Calculations'!$C$10)+'Sensitivity Analysis'!R506/(1+'Benefits Calculations'!$C$10)^2+'Sensitivity Analysis'!R506/(1+'Benefits Calculations'!$C$10)^3)</f>
        <v>222376.12776507239</v>
      </c>
      <c r="U506">
        <f t="shared" ca="1" si="111"/>
        <v>380931.04316080117</v>
      </c>
      <c r="V506">
        <f ca="1">+'Sensitivity Analysis'!S506*(1+'Sensitivity Analysis'!I506)-'Sensitivity Analysis'!K506*('Sensitivity Analysis'!O506+'Sensitivity Analysis'!O506/(1+'Benefits Calculations'!$C$10))-'Sensitivity Analysis'!L506*('Sensitivity Analysis'!R506+'Sensitivity Analysis'!R506/(1+'Benefits Calculations'!$C$10)+'Sensitivity Analysis'!R506/(1+'Benefits Calculations'!$C$10)^2+'Sensitivity Analysis'!R506/(1+'Benefits Calculations'!$C$10)^3)</f>
        <v>329026.66074410244</v>
      </c>
    </row>
    <row r="507" spans="5:22" x14ac:dyDescent="0.25">
      <c r="E507">
        <f t="shared" ca="1" si="99"/>
        <v>0.64992380806483474</v>
      </c>
      <c r="F507">
        <f t="shared" ca="1" si="100"/>
        <v>0.74222272176321602</v>
      </c>
      <c r="G507">
        <f t="shared" ca="1" si="101"/>
        <v>0.27201762335886887</v>
      </c>
      <c r="H507">
        <f t="shared" ca="1" si="107"/>
        <v>0.25285176221047267</v>
      </c>
      <c r="I507">
        <f t="shared" ca="1" si="108"/>
        <v>0.26018454465567398</v>
      </c>
      <c r="J507">
        <v>0.33900000000000002</v>
      </c>
      <c r="K507">
        <v>0.311</v>
      </c>
      <c r="L507">
        <f t="shared" si="109"/>
        <v>0.35000000000000003</v>
      </c>
      <c r="M507">
        <f t="shared" ca="1" si="110"/>
        <v>0.95883313849630725</v>
      </c>
      <c r="N507">
        <f t="shared" ca="1" si="102"/>
        <v>4.1166861503692753E-2</v>
      </c>
      <c r="O507">
        <f t="shared" ca="1" si="103"/>
        <v>19109.084111254015</v>
      </c>
      <c r="P507">
        <f t="shared" ca="1" si="104"/>
        <v>0.51668763504431703</v>
      </c>
      <c r="Q507">
        <f t="shared" ca="1" si="105"/>
        <v>0.48331236495568297</v>
      </c>
      <c r="R507">
        <f t="shared" ca="1" si="106"/>
        <v>30361.477080597055</v>
      </c>
      <c r="S507">
        <f ca="1">(('Benefits Calculations'!$F$12-'Benefits Calculations'!$F$6)*'Sensitivity Analysis'!E507*'Sensitivity Analysis'!J507)+(('Benefits Calculations'!$F$18-'Benefits Calculations'!$F$6)*'Sensitivity Analysis'!K507*'Sensitivity Analysis'!F507)+(('Benefits Calculations'!$F$24-'Benefits Calculations'!$F$6)*'Sensitivity Analysis'!L507*'Sensitivity Analysis'!G507)</f>
        <v>229464.13163160192</v>
      </c>
      <c r="T507">
        <f ca="1">+'Sensitivity Analysis'!S507-'Sensitivity Analysis'!K507*('Sensitivity Analysis'!O507+'Sensitivity Analysis'!O507/(1+'Benefits Calculations'!$C$10))-'Sensitivity Analysis'!L507*('Sensitivity Analysis'!R507+'Sensitivity Analysis'!R507/(1+'Benefits Calculations'!$C$10)+'Sensitivity Analysis'!R507/(1+'Benefits Calculations'!$C$10)^2+'Sensitivity Analysis'!R507/(1+'Benefits Calculations'!$C$10)^3)</f>
        <v>177381.08987536005</v>
      </c>
      <c r="U507">
        <f t="shared" ca="1" si="111"/>
        <v>289167.15223497991</v>
      </c>
      <c r="V507">
        <f ca="1">+'Sensitivity Analysis'!S507*(1+'Sensitivity Analysis'!I507)-'Sensitivity Analysis'!K507*('Sensitivity Analysis'!O507+'Sensitivity Analysis'!O507/(1+'Benefits Calculations'!$C$10))-'Sensitivity Analysis'!L507*('Sensitivity Analysis'!R507+'Sensitivity Analysis'!R507/(1+'Benefits Calculations'!$C$10)+'Sensitivity Analysis'!R507/(1+'Benefits Calculations'!$C$10)^2+'Sensitivity Analysis'!R507/(1+'Benefits Calculations'!$C$10)^3)</f>
        <v>237084.11047873803</v>
      </c>
    </row>
    <row r="508" spans="5:22" x14ac:dyDescent="0.25">
      <c r="E508">
        <f t="shared" ca="1" si="99"/>
        <v>0.13578520171124048</v>
      </c>
      <c r="F508">
        <f t="shared" ca="1" si="100"/>
        <v>0.53190233240982687</v>
      </c>
      <c r="G508">
        <f t="shared" ca="1" si="101"/>
        <v>0.23272749260018369</v>
      </c>
      <c r="H508">
        <f t="shared" ca="1" si="107"/>
        <v>0.66865390840718086</v>
      </c>
      <c r="I508">
        <f t="shared" ca="1" si="108"/>
        <v>0.34483394012328716</v>
      </c>
      <c r="J508">
        <v>0.33900000000000002</v>
      </c>
      <c r="K508">
        <v>0.311</v>
      </c>
      <c r="L508">
        <f t="shared" si="109"/>
        <v>0.35000000000000003</v>
      </c>
      <c r="M508">
        <f t="shared" ca="1" si="110"/>
        <v>0.9314406670487545</v>
      </c>
      <c r="N508">
        <f t="shared" ca="1" si="102"/>
        <v>6.85593329512455E-2</v>
      </c>
      <c r="O508">
        <f t="shared" ca="1" si="103"/>
        <v>19405.908931859696</v>
      </c>
      <c r="P508">
        <f t="shared" ca="1" si="104"/>
        <v>0.51361767143800641</v>
      </c>
      <c r="Q508">
        <f t="shared" ca="1" si="105"/>
        <v>0.48638232856199359</v>
      </c>
      <c r="R508">
        <f t="shared" ca="1" si="106"/>
        <v>30413.63576226827</v>
      </c>
      <c r="S508">
        <f ca="1">(('Benefits Calculations'!$F$12-'Benefits Calculations'!$F$6)*'Sensitivity Analysis'!E508*'Sensitivity Analysis'!J508)+(('Benefits Calculations'!$F$18-'Benefits Calculations'!$F$6)*'Sensitivity Analysis'!K508*'Sensitivity Analysis'!F508)+(('Benefits Calculations'!$F$24-'Benefits Calculations'!$F$6)*'Sensitivity Analysis'!L508*'Sensitivity Analysis'!G508)</f>
        <v>146030.56726003037</v>
      </c>
      <c r="T508">
        <f ca="1">+'Sensitivity Analysis'!S508-'Sensitivity Analysis'!K508*('Sensitivity Analysis'!O508+'Sensitivity Analysis'!O508/(1+'Benefits Calculations'!$C$10))-'Sensitivity Analysis'!L508*('Sensitivity Analysis'!R508+'Sensitivity Analysis'!R508/(1+'Benefits Calculations'!$C$10)+'Sensitivity Analysis'!R508/(1+'Benefits Calculations'!$C$10)^2+'Sensitivity Analysis'!R508/(1+'Benefits Calculations'!$C$10)^3)</f>
        <v>93696.621214174345</v>
      </c>
      <c r="U508">
        <f t="shared" ca="1" si="111"/>
        <v>196386.86314674534</v>
      </c>
      <c r="V508">
        <f ca="1">+'Sensitivity Analysis'!S508*(1+'Sensitivity Analysis'!I508)-'Sensitivity Analysis'!K508*('Sensitivity Analysis'!O508+'Sensitivity Analysis'!O508/(1+'Benefits Calculations'!$C$10))-'Sensitivity Analysis'!L508*('Sensitivity Analysis'!R508+'Sensitivity Analysis'!R508/(1+'Benefits Calculations'!$C$10)+'Sensitivity Analysis'!R508/(1+'Benefits Calculations'!$C$10)^2+'Sensitivity Analysis'!R508/(1+'Benefits Calculations'!$C$10)^3)</f>
        <v>144052.91710088932</v>
      </c>
    </row>
    <row r="509" spans="5:22" x14ac:dyDescent="0.25">
      <c r="E509">
        <f t="shared" ca="1" si="99"/>
        <v>0.46741002676866039</v>
      </c>
      <c r="F509">
        <f t="shared" ca="1" si="100"/>
        <v>0.60751685535992961</v>
      </c>
      <c r="G509">
        <f t="shared" ca="1" si="101"/>
        <v>0.38292009060744409</v>
      </c>
      <c r="H509">
        <f t="shared" ca="1" si="107"/>
        <v>0.42057346299685217</v>
      </c>
      <c r="I509">
        <f t="shared" ca="1" si="108"/>
        <v>0.29934720255311664</v>
      </c>
      <c r="J509">
        <v>0.33900000000000002</v>
      </c>
      <c r="K509">
        <v>0.311</v>
      </c>
      <c r="L509">
        <f t="shared" si="109"/>
        <v>0.35000000000000003</v>
      </c>
      <c r="M509">
        <f t="shared" ca="1" si="110"/>
        <v>0.95538667135423971</v>
      </c>
      <c r="N509">
        <f t="shared" ca="1" si="102"/>
        <v>4.4613328645760286E-2</v>
      </c>
      <c r="O509">
        <f t="shared" ca="1" si="103"/>
        <v>19146.430029205458</v>
      </c>
      <c r="P509">
        <f t="shared" ca="1" si="104"/>
        <v>0.60287859339925676</v>
      </c>
      <c r="Q509">
        <f t="shared" ca="1" si="105"/>
        <v>0.39712140660074324</v>
      </c>
      <c r="R509">
        <f t="shared" ca="1" si="106"/>
        <v>28897.092698146629</v>
      </c>
      <c r="S509">
        <f ca="1">(('Benefits Calculations'!$F$12-'Benefits Calculations'!$F$6)*'Sensitivity Analysis'!E509*'Sensitivity Analysis'!J509)+(('Benefits Calculations'!$F$18-'Benefits Calculations'!$F$6)*'Sensitivity Analysis'!K509*'Sensitivity Analysis'!F509)+(('Benefits Calculations'!$F$24-'Benefits Calculations'!$F$6)*'Sensitivity Analysis'!L509*'Sensitivity Analysis'!G509)</f>
        <v>231073.05589317362</v>
      </c>
      <c r="T509">
        <f ca="1">+'Sensitivity Analysis'!S509-'Sensitivity Analysis'!K509*('Sensitivity Analysis'!O509+'Sensitivity Analysis'!O509/(1+'Benefits Calculations'!$C$10))-'Sensitivity Analysis'!L509*('Sensitivity Analysis'!R509+'Sensitivity Analysis'!R509/(1+'Benefits Calculations'!$C$10)+'Sensitivity Analysis'!R509/(1+'Benefits Calculations'!$C$10)^2+'Sensitivity Analysis'!R509/(1+'Benefits Calculations'!$C$10)^3)</f>
        <v>180915.64797746573</v>
      </c>
      <c r="U509">
        <f t="shared" ca="1" si="111"/>
        <v>300244.1287601951</v>
      </c>
      <c r="V509">
        <f ca="1">+'Sensitivity Analysis'!S509*(1+'Sensitivity Analysis'!I509)-'Sensitivity Analysis'!K509*('Sensitivity Analysis'!O509+'Sensitivity Analysis'!O509/(1+'Benefits Calculations'!$C$10))-'Sensitivity Analysis'!L509*('Sensitivity Analysis'!R509+'Sensitivity Analysis'!R509/(1+'Benefits Calculations'!$C$10)+'Sensitivity Analysis'!R509/(1+'Benefits Calculations'!$C$10)^2+'Sensitivity Analysis'!R509/(1+'Benefits Calculations'!$C$10)^3)</f>
        <v>250086.72084448725</v>
      </c>
    </row>
    <row r="510" spans="5:22" x14ac:dyDescent="0.25">
      <c r="E510">
        <f t="shared" ca="1" si="99"/>
        <v>0.6874871479057082</v>
      </c>
      <c r="F510">
        <f t="shared" ca="1" si="100"/>
        <v>0.62977658543767467</v>
      </c>
      <c r="G510">
        <f t="shared" ca="1" si="101"/>
        <v>0.52346448022659187</v>
      </c>
      <c r="H510">
        <f t="shared" ca="1" si="107"/>
        <v>0.85177621946596449</v>
      </c>
      <c r="I510">
        <f t="shared" ca="1" si="108"/>
        <v>0.37324210480702724</v>
      </c>
      <c r="J510">
        <v>0.33900000000000002</v>
      </c>
      <c r="K510">
        <v>0.311</v>
      </c>
      <c r="L510">
        <f t="shared" si="109"/>
        <v>0.35000000000000003</v>
      </c>
      <c r="M510">
        <f t="shared" ca="1" si="110"/>
        <v>0.94276220315706405</v>
      </c>
      <c r="N510">
        <f t="shared" ca="1" si="102"/>
        <v>5.7237796842935951E-2</v>
      </c>
      <c r="O510">
        <f t="shared" ca="1" si="103"/>
        <v>19283.228766590051</v>
      </c>
      <c r="P510">
        <f t="shared" ca="1" si="104"/>
        <v>0.56931463133606153</v>
      </c>
      <c r="Q510">
        <f t="shared" ca="1" si="105"/>
        <v>0.43068536866393847</v>
      </c>
      <c r="R510">
        <f t="shared" ca="1" si="106"/>
        <v>29467.344413600316</v>
      </c>
      <c r="S510">
        <f ca="1">(('Benefits Calculations'!$F$12-'Benefits Calculations'!$F$6)*'Sensitivity Analysis'!E510*'Sensitivity Analysis'!J510)+(('Benefits Calculations'!$F$18-'Benefits Calculations'!$F$6)*'Sensitivity Analysis'!K510*'Sensitivity Analysis'!F510)+(('Benefits Calculations'!$F$24-'Benefits Calculations'!$F$6)*'Sensitivity Analysis'!L510*'Sensitivity Analysis'!G510)</f>
        <v>296763.84776222683</v>
      </c>
      <c r="T510">
        <f ca="1">+'Sensitivity Analysis'!S510-'Sensitivity Analysis'!K510*('Sensitivity Analysis'!O510+'Sensitivity Analysis'!O510/(1+'Benefits Calculations'!$C$10))-'Sensitivity Analysis'!L510*('Sensitivity Analysis'!R510+'Sensitivity Analysis'!R510/(1+'Benefits Calculations'!$C$10)+'Sensitivity Analysis'!R510/(1+'Benefits Calculations'!$C$10)^2+'Sensitivity Analysis'!R510/(1+'Benefits Calculations'!$C$10)^3)</f>
        <v>245764.02822816605</v>
      </c>
      <c r="U510">
        <f t="shared" ca="1" si="111"/>
        <v>407528.61093163257</v>
      </c>
      <c r="V510">
        <f ca="1">+'Sensitivity Analysis'!S510*(1+'Sensitivity Analysis'!I510)-'Sensitivity Analysis'!K510*('Sensitivity Analysis'!O510+'Sensitivity Analysis'!O510/(1+'Benefits Calculations'!$C$10))-'Sensitivity Analysis'!L510*('Sensitivity Analysis'!R510+'Sensitivity Analysis'!R510/(1+'Benefits Calculations'!$C$10)+'Sensitivity Analysis'!R510/(1+'Benefits Calculations'!$C$10)^2+'Sensitivity Analysis'!R510/(1+'Benefits Calculations'!$C$10)^3)</f>
        <v>356528.7913975718</v>
      </c>
    </row>
    <row r="511" spans="5:22" x14ac:dyDescent="0.25">
      <c r="E511">
        <f t="shared" ref="E511:E574" ca="1" si="112">+_xlfn.NORM.INV(RAND(),0.5,0.17)</f>
        <v>0.33570633967376495</v>
      </c>
      <c r="F511">
        <f t="shared" ref="F511:F574" ca="1" si="113">+_xlfn.NORM.INV(RAND(),0.56,0.13)</f>
        <v>0.8546912651915386</v>
      </c>
      <c r="G511">
        <f t="shared" ref="G511:G574" ca="1" si="114">+_xlfn.NORM.INV(RAND(),0.42,0.11)</f>
        <v>0.41104008849866858</v>
      </c>
      <c r="H511">
        <f t="shared" ca="1" si="107"/>
        <v>0.73334760057368609</v>
      </c>
      <c r="I511">
        <f t="shared" ca="1" si="108"/>
        <v>0.35522314790538145</v>
      </c>
      <c r="J511">
        <v>0.33900000000000002</v>
      </c>
      <c r="K511">
        <v>0.311</v>
      </c>
      <c r="L511">
        <f t="shared" si="109"/>
        <v>0.35000000000000003</v>
      </c>
      <c r="M511">
        <f t="shared" ca="1" si="110"/>
        <v>0.9437590609219666</v>
      </c>
      <c r="N511">
        <f t="shared" ref="N511:N574" ca="1" si="115">1-M511</f>
        <v>5.6240939078033403E-2</v>
      </c>
      <c r="O511">
        <f t="shared" ref="O511:O574" ca="1" si="116">(18663*M511)+(29499*N511)</f>
        <v>19272.426815849569</v>
      </c>
      <c r="P511">
        <f t="shared" ref="P511:P574" ca="1" si="117">+_xlfn.NORM.INV(RAND(), 0.5906, 0.1)</f>
        <v>0.65796893529698997</v>
      </c>
      <c r="Q511">
        <f t="shared" ref="Q511:Q574" ca="1" si="118">1-P511</f>
        <v>0.34203106470301003</v>
      </c>
      <c r="R511">
        <f t="shared" ref="R511:R574" ca="1" si="119">(22150*P511)+(39140*Q511)</f>
        <v>27961.10778930414</v>
      </c>
      <c r="S511">
        <f ca="1">(('Benefits Calculations'!$F$12-'Benefits Calculations'!$F$6)*'Sensitivity Analysis'!E511*'Sensitivity Analysis'!J511)+(('Benefits Calculations'!$F$18-'Benefits Calculations'!$F$6)*'Sensitivity Analysis'!K511*'Sensitivity Analysis'!F511)+(('Benefits Calculations'!$F$24-'Benefits Calculations'!$F$6)*'Sensitivity Analysis'!L511*'Sensitivity Analysis'!G511)</f>
        <v>256697.57201150569</v>
      </c>
      <c r="T511">
        <f ca="1">+'Sensitivity Analysis'!S511-'Sensitivity Analysis'!K511*('Sensitivity Analysis'!O511+'Sensitivity Analysis'!O511/(1+'Benefits Calculations'!$C$10))-'Sensitivity Analysis'!L511*('Sensitivity Analysis'!R511+'Sensitivity Analysis'!R511/(1+'Benefits Calculations'!$C$10)+'Sensitivity Analysis'!R511/(1+'Benefits Calculations'!$C$10)^2+'Sensitivity Analysis'!R511/(1+'Benefits Calculations'!$C$10)^3)</f>
        <v>207708.51538620685</v>
      </c>
      <c r="U511">
        <f t="shared" ca="1" si="111"/>
        <v>347882.49160110106</v>
      </c>
      <c r="V511">
        <f ca="1">+'Sensitivity Analysis'!S511*(1+'Sensitivity Analysis'!I511)-'Sensitivity Analysis'!K511*('Sensitivity Analysis'!O511+'Sensitivity Analysis'!O511/(1+'Benefits Calculations'!$C$10))-'Sensitivity Analysis'!L511*('Sensitivity Analysis'!R511+'Sensitivity Analysis'!R511/(1+'Benefits Calculations'!$C$10)+'Sensitivity Analysis'!R511/(1+'Benefits Calculations'!$C$10)^2+'Sensitivity Analysis'!R511/(1+'Benefits Calculations'!$C$10)^3)</f>
        <v>298893.4349758022</v>
      </c>
    </row>
    <row r="512" spans="5:22" x14ac:dyDescent="0.25">
      <c r="E512">
        <f t="shared" ca="1" si="112"/>
        <v>0.53687833139011909</v>
      </c>
      <c r="F512">
        <f t="shared" ca="1" si="113"/>
        <v>0.60085423450260356</v>
      </c>
      <c r="G512">
        <f t="shared" ca="1" si="114"/>
        <v>0.32379281573382135</v>
      </c>
      <c r="H512">
        <f t="shared" ca="1" si="107"/>
        <v>0.34614688001953975</v>
      </c>
      <c r="I512">
        <f t="shared" ca="1" si="108"/>
        <v>0.28317005327625144</v>
      </c>
      <c r="J512">
        <v>0.33900000000000002</v>
      </c>
      <c r="K512">
        <v>0.311</v>
      </c>
      <c r="L512">
        <f t="shared" si="109"/>
        <v>0.35000000000000003</v>
      </c>
      <c r="M512">
        <f t="shared" ca="1" si="110"/>
        <v>0.93778231501348086</v>
      </c>
      <c r="N512">
        <f t="shared" ca="1" si="115"/>
        <v>6.2217684986519139E-2</v>
      </c>
      <c r="O512">
        <f t="shared" ca="1" si="116"/>
        <v>19337.190834513924</v>
      </c>
      <c r="P512">
        <f t="shared" ca="1" si="117"/>
        <v>0.56842881535347767</v>
      </c>
      <c r="Q512">
        <f t="shared" ca="1" si="118"/>
        <v>0.43157118464652233</v>
      </c>
      <c r="R512">
        <f t="shared" ca="1" si="119"/>
        <v>29482.394427144416</v>
      </c>
      <c r="S512">
        <f ca="1">(('Benefits Calculations'!$F$12-'Benefits Calculations'!$F$6)*'Sensitivity Analysis'!E512*'Sensitivity Analysis'!J512)+(('Benefits Calculations'!$F$18-'Benefits Calculations'!$F$6)*'Sensitivity Analysis'!K512*'Sensitivity Analysis'!F512)+(('Benefits Calculations'!$F$24-'Benefits Calculations'!$F$6)*'Sensitivity Analysis'!L512*'Sensitivity Analysis'!G512)</f>
        <v>218484.14772629732</v>
      </c>
      <c r="T512">
        <f ca="1">+'Sensitivity Analysis'!S512-'Sensitivity Analysis'!K512*('Sensitivity Analysis'!O512+'Sensitivity Analysis'!O512/(1+'Benefits Calculations'!$C$10))-'Sensitivity Analysis'!L512*('Sensitivity Analysis'!R512+'Sensitivity Analysis'!R512/(1+'Benefits Calculations'!$C$10)+'Sensitivity Analysis'!R512/(1+'Benefits Calculations'!$C$10)^2+'Sensitivity Analysis'!R512/(1+'Benefits Calculations'!$C$10)^3)</f>
        <v>167431.30615928484</v>
      </c>
      <c r="U512">
        <f t="shared" ca="1" si="111"/>
        <v>280352.31547796936</v>
      </c>
      <c r="V512">
        <f ca="1">+'Sensitivity Analysis'!S512*(1+'Sensitivity Analysis'!I512)-'Sensitivity Analysis'!K512*('Sensitivity Analysis'!O512+'Sensitivity Analysis'!O512/(1+'Benefits Calculations'!$C$10))-'Sensitivity Analysis'!L512*('Sensitivity Analysis'!R512+'Sensitivity Analysis'!R512/(1+'Benefits Calculations'!$C$10)+'Sensitivity Analysis'!R512/(1+'Benefits Calculations'!$C$10)^2+'Sensitivity Analysis'!R512/(1+'Benefits Calculations'!$C$10)^3)</f>
        <v>229299.47391095688</v>
      </c>
    </row>
    <row r="513" spans="5:22" x14ac:dyDescent="0.25">
      <c r="E513">
        <f t="shared" ca="1" si="112"/>
        <v>0.55308968947644788</v>
      </c>
      <c r="F513">
        <f t="shared" ca="1" si="113"/>
        <v>0.34022617473177341</v>
      </c>
      <c r="G513">
        <f t="shared" ca="1" si="114"/>
        <v>0.47425597819476473</v>
      </c>
      <c r="H513">
        <f t="shared" ca="1" si="107"/>
        <v>0.66509240855136431</v>
      </c>
      <c r="I513">
        <f t="shared" ca="1" si="108"/>
        <v>0.34424769970982561</v>
      </c>
      <c r="J513">
        <v>0.33900000000000002</v>
      </c>
      <c r="K513">
        <v>0.311</v>
      </c>
      <c r="L513">
        <f t="shared" si="109"/>
        <v>0.35000000000000003</v>
      </c>
      <c r="M513">
        <f t="shared" ca="1" si="110"/>
        <v>0.93880381201123841</v>
      </c>
      <c r="N513">
        <f t="shared" ca="1" si="115"/>
        <v>6.1196187988761586E-2</v>
      </c>
      <c r="O513">
        <f t="shared" ca="1" si="116"/>
        <v>19326.12189304622</v>
      </c>
      <c r="P513">
        <f t="shared" ca="1" si="117"/>
        <v>0.56820165524686383</v>
      </c>
      <c r="Q513">
        <f t="shared" ca="1" si="118"/>
        <v>0.43179834475313617</v>
      </c>
      <c r="R513">
        <f t="shared" ca="1" si="119"/>
        <v>29486.253877355783</v>
      </c>
      <c r="S513">
        <f ca="1">(('Benefits Calculations'!$F$12-'Benefits Calculations'!$F$6)*'Sensitivity Analysis'!E513*'Sensitivity Analysis'!J513)+(('Benefits Calculations'!$F$18-'Benefits Calculations'!$F$6)*'Sensitivity Analysis'!K513*'Sensitivity Analysis'!F513)+(('Benefits Calculations'!$F$24-'Benefits Calculations'!$F$6)*'Sensitivity Analysis'!L513*'Sensitivity Analysis'!G513)</f>
        <v>235519.65383918997</v>
      </c>
      <c r="T513">
        <f ca="1">+'Sensitivity Analysis'!S513-'Sensitivity Analysis'!K513*('Sensitivity Analysis'!O513+'Sensitivity Analysis'!O513/(1+'Benefits Calculations'!$C$10))-'Sensitivity Analysis'!L513*('Sensitivity Analysis'!R513+'Sensitivity Analysis'!R513/(1+'Benefits Calculations'!$C$10)+'Sensitivity Analysis'!R513/(1+'Benefits Calculations'!$C$10)^2+'Sensitivity Analysis'!R513/(1+'Benefits Calculations'!$C$10)^3)</f>
        <v>184468.44546270164</v>
      </c>
      <c r="U513">
        <f t="shared" ca="1" si="111"/>
        <v>316596.75290978549</v>
      </c>
      <c r="V513">
        <f ca="1">+'Sensitivity Analysis'!S513*(1+'Sensitivity Analysis'!I513)-'Sensitivity Analysis'!K513*('Sensitivity Analysis'!O513+'Sensitivity Analysis'!O513/(1+'Benefits Calculations'!$C$10))-'Sensitivity Analysis'!L513*('Sensitivity Analysis'!R513+'Sensitivity Analysis'!R513/(1+'Benefits Calculations'!$C$10)+'Sensitivity Analysis'!R513/(1+'Benefits Calculations'!$C$10)^2+'Sensitivity Analysis'!R513/(1+'Benefits Calculations'!$C$10)^3)</f>
        <v>265545.54453329713</v>
      </c>
    </row>
    <row r="514" spans="5:22" x14ac:dyDescent="0.25">
      <c r="E514">
        <f t="shared" ca="1" si="112"/>
        <v>0.63110600031829922</v>
      </c>
      <c r="F514">
        <f t="shared" ca="1" si="113"/>
        <v>0.75712542492284318</v>
      </c>
      <c r="G514">
        <f t="shared" ca="1" si="114"/>
        <v>0.46656672565557583</v>
      </c>
      <c r="H514">
        <f t="shared" ca="1" si="107"/>
        <v>0.48849920397340807</v>
      </c>
      <c r="I514">
        <f t="shared" ca="1" si="108"/>
        <v>0.3128996539836571</v>
      </c>
      <c r="J514">
        <v>0.33900000000000002</v>
      </c>
      <c r="K514">
        <v>0.311</v>
      </c>
      <c r="L514">
        <f t="shared" si="109"/>
        <v>0.35000000000000003</v>
      </c>
      <c r="M514">
        <f t="shared" ca="1" si="110"/>
        <v>0.9587109127889536</v>
      </c>
      <c r="N514">
        <f t="shared" ca="1" si="115"/>
        <v>4.1289087211046405E-2</v>
      </c>
      <c r="O514">
        <f t="shared" ca="1" si="116"/>
        <v>19110.408549018899</v>
      </c>
      <c r="P514">
        <f t="shared" ca="1" si="117"/>
        <v>0.67497657580662807</v>
      </c>
      <c r="Q514">
        <f t="shared" ca="1" si="118"/>
        <v>0.32502342419337193</v>
      </c>
      <c r="R514">
        <f t="shared" ca="1" si="119"/>
        <v>27672.147977045388</v>
      </c>
      <c r="S514">
        <f ca="1">(('Benefits Calculations'!$F$12-'Benefits Calculations'!$F$6)*'Sensitivity Analysis'!E514*'Sensitivity Analysis'!J514)+(('Benefits Calculations'!$F$18-'Benefits Calculations'!$F$6)*'Sensitivity Analysis'!K514*'Sensitivity Analysis'!F514)+(('Benefits Calculations'!$F$24-'Benefits Calculations'!$F$6)*'Sensitivity Analysis'!L514*'Sensitivity Analysis'!G514)</f>
        <v>289129.58536544093</v>
      </c>
      <c r="T514">
        <f ca="1">+'Sensitivity Analysis'!S514-'Sensitivity Analysis'!K514*('Sensitivity Analysis'!O514+'Sensitivity Analysis'!O514/(1+'Benefits Calculations'!$C$10))-'Sensitivity Analysis'!L514*('Sensitivity Analysis'!R514+'Sensitivity Analysis'!R514/(1+'Benefits Calculations'!$C$10)+'Sensitivity Analysis'!R514/(1+'Benefits Calculations'!$C$10)^2+'Sensitivity Analysis'!R514/(1+'Benefits Calculations'!$C$10)^3)</f>
        <v>240624.08227876798</v>
      </c>
      <c r="U514">
        <f t="shared" ca="1" si="111"/>
        <v>379598.13258272561</v>
      </c>
      <c r="V514">
        <f ca="1">+'Sensitivity Analysis'!S514*(1+'Sensitivity Analysis'!I514)-'Sensitivity Analysis'!K514*('Sensitivity Analysis'!O514+'Sensitivity Analysis'!O514/(1+'Benefits Calculations'!$C$10))-'Sensitivity Analysis'!L514*('Sensitivity Analysis'!R514+'Sensitivity Analysis'!R514/(1+'Benefits Calculations'!$C$10)+'Sensitivity Analysis'!R514/(1+'Benefits Calculations'!$C$10)^2+'Sensitivity Analysis'!R514/(1+'Benefits Calculations'!$C$10)^3)</f>
        <v>331092.62949605269</v>
      </c>
    </row>
    <row r="515" spans="5:22" x14ac:dyDescent="0.25">
      <c r="E515">
        <f t="shared" ca="1" si="112"/>
        <v>0.71274822536108373</v>
      </c>
      <c r="F515">
        <f t="shared" ca="1" si="113"/>
        <v>0.56709972183177149</v>
      </c>
      <c r="G515">
        <f t="shared" ca="1" si="114"/>
        <v>0.53935770263694238</v>
      </c>
      <c r="H515">
        <f t="shared" ca="1" si="107"/>
        <v>0.95156303110530627</v>
      </c>
      <c r="I515">
        <f t="shared" ca="1" si="108"/>
        <v>0.39327089056484049</v>
      </c>
      <c r="J515">
        <v>0.33900000000000002</v>
      </c>
      <c r="K515">
        <v>0.311</v>
      </c>
      <c r="L515">
        <f t="shared" si="109"/>
        <v>0.35000000000000003</v>
      </c>
      <c r="M515">
        <f t="shared" ca="1" si="110"/>
        <v>0.9349492955805645</v>
      </c>
      <c r="N515">
        <f t="shared" ca="1" si="115"/>
        <v>6.5050704419435501E-2</v>
      </c>
      <c r="O515">
        <f t="shared" ca="1" si="116"/>
        <v>19367.889433089003</v>
      </c>
      <c r="P515">
        <f t="shared" ca="1" si="117"/>
        <v>0.61380663236937705</v>
      </c>
      <c r="Q515">
        <f t="shared" ca="1" si="118"/>
        <v>0.38619336763062295</v>
      </c>
      <c r="R515">
        <f t="shared" ca="1" si="119"/>
        <v>28711.425316044282</v>
      </c>
      <c r="S515">
        <f ca="1">(('Benefits Calculations'!$F$12-'Benefits Calculations'!$F$6)*'Sensitivity Analysis'!E515*'Sensitivity Analysis'!J515)+(('Benefits Calculations'!$F$18-'Benefits Calculations'!$F$6)*'Sensitivity Analysis'!K515*'Sensitivity Analysis'!F515)+(('Benefits Calculations'!$F$24-'Benefits Calculations'!$F$6)*'Sensitivity Analysis'!L515*'Sensitivity Analysis'!G515)</f>
        <v>296583.36198208015</v>
      </c>
      <c r="T515">
        <f ca="1">+'Sensitivity Analysis'!S515-'Sensitivity Analysis'!K515*('Sensitivity Analysis'!O515+'Sensitivity Analysis'!O515/(1+'Benefits Calculations'!$C$10))-'Sensitivity Analysis'!L515*('Sensitivity Analysis'!R515+'Sensitivity Analysis'!R515/(1+'Benefits Calculations'!$C$10)+'Sensitivity Analysis'!R515/(1+'Benefits Calculations'!$C$10)^2+'Sensitivity Analysis'!R515/(1+'Benefits Calculations'!$C$10)^3)</f>
        <v>246537.57938046256</v>
      </c>
      <c r="U515">
        <f t="shared" ca="1" si="111"/>
        <v>413220.96487548726</v>
      </c>
      <c r="V515">
        <f ca="1">+'Sensitivity Analysis'!S515*(1+'Sensitivity Analysis'!I515)-'Sensitivity Analysis'!K515*('Sensitivity Analysis'!O515+'Sensitivity Analysis'!O515/(1+'Benefits Calculations'!$C$10))-'Sensitivity Analysis'!L515*('Sensitivity Analysis'!R515+'Sensitivity Analysis'!R515/(1+'Benefits Calculations'!$C$10)+'Sensitivity Analysis'!R515/(1+'Benefits Calculations'!$C$10)^2+'Sensitivity Analysis'!R515/(1+'Benefits Calculations'!$C$10)^3)</f>
        <v>363175.18227386964</v>
      </c>
    </row>
    <row r="516" spans="5:22" x14ac:dyDescent="0.25">
      <c r="E516">
        <f t="shared" ca="1" si="112"/>
        <v>0.51180224441086541</v>
      </c>
      <c r="F516">
        <f t="shared" ca="1" si="113"/>
        <v>0.73508756067588721</v>
      </c>
      <c r="G516">
        <f t="shared" ca="1" si="114"/>
        <v>0.31176338294159778</v>
      </c>
      <c r="H516">
        <f t="shared" ca="1" si="107"/>
        <v>4.084592470466919E-2</v>
      </c>
      <c r="I516">
        <f t="shared" ca="1" si="108"/>
        <v>0.17933359189332107</v>
      </c>
      <c r="J516">
        <v>0.33900000000000002</v>
      </c>
      <c r="K516">
        <v>0.311</v>
      </c>
      <c r="L516">
        <f t="shared" si="109"/>
        <v>0.35000000000000003</v>
      </c>
      <c r="M516">
        <f t="shared" ca="1" si="110"/>
        <v>0.95795520589875627</v>
      </c>
      <c r="N516">
        <f t="shared" ca="1" si="115"/>
        <v>4.2044794101243732E-2</v>
      </c>
      <c r="O516">
        <f t="shared" ca="1" si="116"/>
        <v>19118.597388881077</v>
      </c>
      <c r="P516">
        <f t="shared" ca="1" si="117"/>
        <v>0.53198257736354326</v>
      </c>
      <c r="Q516">
        <f t="shared" ca="1" si="118"/>
        <v>0.46801742263645674</v>
      </c>
      <c r="R516">
        <f t="shared" ca="1" si="119"/>
        <v>30101.6160105934</v>
      </c>
      <c r="S516">
        <f ca="1">(('Benefits Calculations'!$F$12-'Benefits Calculations'!$F$6)*'Sensitivity Analysis'!E516*'Sensitivity Analysis'!J516)+(('Benefits Calculations'!$F$18-'Benefits Calculations'!$F$6)*'Sensitivity Analysis'!K516*'Sensitivity Analysis'!F516)+(('Benefits Calculations'!$F$24-'Benefits Calculations'!$F$6)*'Sensitivity Analysis'!L516*'Sensitivity Analysis'!G516)</f>
        <v>228254.60144281358</v>
      </c>
      <c r="T516">
        <f ca="1">+'Sensitivity Analysis'!S516-'Sensitivity Analysis'!K516*('Sensitivity Analysis'!O516+'Sensitivity Analysis'!O516/(1+'Benefits Calculations'!$C$10))-'Sensitivity Analysis'!L516*('Sensitivity Analysis'!R516+'Sensitivity Analysis'!R516/(1+'Benefits Calculations'!$C$10)+'Sensitivity Analysis'!R516/(1+'Benefits Calculations'!$C$10)^2+'Sensitivity Analysis'!R516/(1+'Benefits Calculations'!$C$10)^3)</f>
        <v>176511.50658692425</v>
      </c>
      <c r="U516">
        <f t="shared" ca="1" si="111"/>
        <v>269188.31898573175</v>
      </c>
      <c r="V516">
        <f ca="1">+'Sensitivity Analysis'!S516*(1+'Sensitivity Analysis'!I516)-'Sensitivity Analysis'!K516*('Sensitivity Analysis'!O516+'Sensitivity Analysis'!O516/(1+'Benefits Calculations'!$C$10))-'Sensitivity Analysis'!L516*('Sensitivity Analysis'!R516+'Sensitivity Analysis'!R516/(1+'Benefits Calculations'!$C$10)+'Sensitivity Analysis'!R516/(1+'Benefits Calculations'!$C$10)^2+'Sensitivity Analysis'!R516/(1+'Benefits Calculations'!$C$10)^3)</f>
        <v>217445.22412984242</v>
      </c>
    </row>
    <row r="517" spans="5:22" x14ac:dyDescent="0.25">
      <c r="E517">
        <f t="shared" ca="1" si="112"/>
        <v>0.68363317725824857</v>
      </c>
      <c r="F517">
        <f t="shared" ca="1" si="113"/>
        <v>0.56629540444953785</v>
      </c>
      <c r="G517">
        <f t="shared" ca="1" si="114"/>
        <v>0.39314823473847482</v>
      </c>
      <c r="H517">
        <f t="shared" ca="1" si="107"/>
        <v>0.62350501106550604</v>
      </c>
      <c r="I517">
        <f t="shared" ca="1" si="108"/>
        <v>0.33728241725295915</v>
      </c>
      <c r="J517">
        <v>0.33900000000000002</v>
      </c>
      <c r="K517">
        <v>0.311</v>
      </c>
      <c r="L517">
        <f t="shared" si="109"/>
        <v>0.35000000000000003</v>
      </c>
      <c r="M517">
        <f t="shared" ca="1" si="110"/>
        <v>0.95056476437009507</v>
      </c>
      <c r="N517">
        <f t="shared" ca="1" si="115"/>
        <v>4.9435235629904928E-2</v>
      </c>
      <c r="O517">
        <f t="shared" ca="1" si="116"/>
        <v>19198.680213285646</v>
      </c>
      <c r="P517">
        <f t="shared" ca="1" si="117"/>
        <v>0.6275075282115482</v>
      </c>
      <c r="Q517">
        <f t="shared" ca="1" si="118"/>
        <v>0.3724924717884518</v>
      </c>
      <c r="R517">
        <f t="shared" ca="1" si="119"/>
        <v>28478.647095685796</v>
      </c>
      <c r="S517">
        <f ca="1">(('Benefits Calculations'!$F$12-'Benefits Calculations'!$F$6)*'Sensitivity Analysis'!E517*'Sensitivity Analysis'!J517)+(('Benefits Calculations'!$F$18-'Benefits Calculations'!$F$6)*'Sensitivity Analysis'!K517*'Sensitivity Analysis'!F517)+(('Benefits Calculations'!$F$24-'Benefits Calculations'!$F$6)*'Sensitivity Analysis'!L517*'Sensitivity Analysis'!G517)</f>
        <v>249029.69739401591</v>
      </c>
      <c r="T517">
        <f ca="1">+'Sensitivity Analysis'!S517-'Sensitivity Analysis'!K517*('Sensitivity Analysis'!O517+'Sensitivity Analysis'!O517/(1+'Benefits Calculations'!$C$10))-'Sensitivity Analysis'!L517*('Sensitivity Analysis'!R517+'Sensitivity Analysis'!R517/(1+'Benefits Calculations'!$C$10)+'Sensitivity Analysis'!R517/(1+'Benefits Calculations'!$C$10)^2+'Sensitivity Analysis'!R517/(1+'Benefits Calculations'!$C$10)^3)</f>
        <v>199397.11177108574</v>
      </c>
      <c r="U517">
        <f t="shared" ca="1" si="111"/>
        <v>333023.03569884255</v>
      </c>
      <c r="V517">
        <f ca="1">+'Sensitivity Analysis'!S517*(1+'Sensitivity Analysis'!I517)-'Sensitivity Analysis'!K517*('Sensitivity Analysis'!O517+'Sensitivity Analysis'!O517/(1+'Benefits Calculations'!$C$10))-'Sensitivity Analysis'!L517*('Sensitivity Analysis'!R517+'Sensitivity Analysis'!R517/(1+'Benefits Calculations'!$C$10)+'Sensitivity Analysis'!R517/(1+'Benefits Calculations'!$C$10)^2+'Sensitivity Analysis'!R517/(1+'Benefits Calculations'!$C$10)^3)</f>
        <v>283390.45007591241</v>
      </c>
    </row>
    <row r="518" spans="5:22" x14ac:dyDescent="0.25">
      <c r="E518">
        <f t="shared" ca="1" si="112"/>
        <v>0.76649414155821483</v>
      </c>
      <c r="F518">
        <f t="shared" ca="1" si="113"/>
        <v>0.51808139670401332</v>
      </c>
      <c r="G518">
        <f t="shared" ca="1" si="114"/>
        <v>0.4597813903494824</v>
      </c>
      <c r="H518">
        <f t="shared" ca="1" si="107"/>
        <v>0.28362962547527737</v>
      </c>
      <c r="I518">
        <f t="shared" ca="1" si="108"/>
        <v>0.26817587499724133</v>
      </c>
      <c r="J518">
        <v>0.33900000000000002</v>
      </c>
      <c r="K518">
        <v>0.311</v>
      </c>
      <c r="L518">
        <f t="shared" si="109"/>
        <v>0.35000000000000003</v>
      </c>
      <c r="M518">
        <f t="shared" ca="1" si="110"/>
        <v>0.94679213316608923</v>
      </c>
      <c r="N518">
        <f t="shared" ca="1" si="115"/>
        <v>5.3207866833910766E-2</v>
      </c>
      <c r="O518">
        <f t="shared" ca="1" si="116"/>
        <v>19239.560445012259</v>
      </c>
      <c r="P518">
        <f t="shared" ca="1" si="117"/>
        <v>0.51678355263235565</v>
      </c>
      <c r="Q518">
        <f t="shared" ca="1" si="118"/>
        <v>0.48321644736764435</v>
      </c>
      <c r="R518">
        <f t="shared" ca="1" si="119"/>
        <v>30359.847440776277</v>
      </c>
      <c r="S518">
        <f ca="1">(('Benefits Calculations'!$F$12-'Benefits Calculations'!$F$6)*'Sensitivity Analysis'!E518*'Sensitivity Analysis'!J518)+(('Benefits Calculations'!$F$18-'Benefits Calculations'!$F$6)*'Sensitivity Analysis'!K518*'Sensitivity Analysis'!F518)+(('Benefits Calculations'!$F$24-'Benefits Calculations'!$F$6)*'Sensitivity Analysis'!L518*'Sensitivity Analysis'!G518)</f>
        <v>271332.16829444881</v>
      </c>
      <c r="T518">
        <f ca="1">+'Sensitivity Analysis'!S518-'Sensitivity Analysis'!K518*('Sensitivity Analysis'!O518+'Sensitivity Analysis'!O518/(1+'Benefits Calculations'!$C$10))-'Sensitivity Analysis'!L518*('Sensitivity Analysis'!R518+'Sensitivity Analysis'!R518/(1+'Benefits Calculations'!$C$10)+'Sensitivity Analysis'!R518/(1+'Benefits Calculations'!$C$10)^2+'Sensitivity Analysis'!R518/(1+'Benefits Calculations'!$C$10)^3)</f>
        <v>219171.51082088827</v>
      </c>
      <c r="U518">
        <f t="shared" ca="1" si="111"/>
        <v>344096.9099417114</v>
      </c>
      <c r="V518">
        <f ca="1">+'Sensitivity Analysis'!S518*(1+'Sensitivity Analysis'!I518)-'Sensitivity Analysis'!K518*('Sensitivity Analysis'!O518+'Sensitivity Analysis'!O518/(1+'Benefits Calculations'!$C$10))-'Sensitivity Analysis'!L518*('Sensitivity Analysis'!R518+'Sensitivity Analysis'!R518/(1+'Benefits Calculations'!$C$10)+'Sensitivity Analysis'!R518/(1+'Benefits Calculations'!$C$10)^2+'Sensitivity Analysis'!R518/(1+'Benefits Calculations'!$C$10)^3)</f>
        <v>291936.25246815081</v>
      </c>
    </row>
    <row r="519" spans="5:22" x14ac:dyDescent="0.25">
      <c r="E519">
        <f t="shared" ca="1" si="112"/>
        <v>0.45607839597619848</v>
      </c>
      <c r="F519">
        <f t="shared" ca="1" si="113"/>
        <v>0.61496618563483063</v>
      </c>
      <c r="G519">
        <f t="shared" ca="1" si="114"/>
        <v>0.53854220144802678</v>
      </c>
      <c r="H519">
        <f t="shared" ref="H519:H582" ca="1" si="120">+RAND()</f>
        <v>0.20983021102113497</v>
      </c>
      <c r="I519">
        <f t="shared" ref="I519:I582" ca="1" si="121">+IF(H519&lt;(0.37-0.125)/(0.42-0.125), 0.125+SQRT(H519*(0.37-0.125)*(0.42-0.125)),0.42-SQRT((1-H519)*(0.42-0.37)*(0.42-0.125)))</f>
        <v>0.24814819731345047</v>
      </c>
      <c r="J519">
        <v>0.33900000000000002</v>
      </c>
      <c r="K519">
        <v>0.311</v>
      </c>
      <c r="L519">
        <f t="shared" ref="L519:L582" si="122">1-J519-K519</f>
        <v>0.35000000000000003</v>
      </c>
      <c r="M519">
        <f t="shared" ref="M519:M582" ca="1" si="123">0.9425+0.04*(RAND()-0.5)</f>
        <v>0.94722231041381366</v>
      </c>
      <c r="N519">
        <f t="shared" ca="1" si="115"/>
        <v>5.2777689586186338E-2</v>
      </c>
      <c r="O519">
        <f t="shared" ca="1" si="116"/>
        <v>19234.899044355916</v>
      </c>
      <c r="P519">
        <f t="shared" ca="1" si="117"/>
        <v>0.39696552030741622</v>
      </c>
      <c r="Q519">
        <f t="shared" ca="1" si="118"/>
        <v>0.60303447969258372</v>
      </c>
      <c r="R519">
        <f t="shared" ca="1" si="119"/>
        <v>32395.555809976999</v>
      </c>
      <c r="S519">
        <f ca="1">(('Benefits Calculations'!$F$12-'Benefits Calculations'!$F$6)*'Sensitivity Analysis'!E519*'Sensitivity Analysis'!J519)+(('Benefits Calculations'!$F$18-'Benefits Calculations'!$F$6)*'Sensitivity Analysis'!K519*'Sensitivity Analysis'!F519)+(('Benefits Calculations'!$F$24-'Benefits Calculations'!$F$6)*'Sensitivity Analysis'!L519*'Sensitivity Analysis'!G519)</f>
        <v>278614.16388261807</v>
      </c>
      <c r="T519">
        <f ca="1">+'Sensitivity Analysis'!S519-'Sensitivity Analysis'!K519*('Sensitivity Analysis'!O519+'Sensitivity Analysis'!O519/(1+'Benefits Calculations'!$C$10))-'Sensitivity Analysis'!L519*('Sensitivity Analysis'!R519+'Sensitivity Analysis'!R519/(1+'Benefits Calculations'!$C$10)+'Sensitivity Analysis'!R519/(1+'Benefits Calculations'!$C$10)^2+'Sensitivity Analysis'!R519/(1+'Benefits Calculations'!$C$10)^3)</f>
        <v>223747.69830019481</v>
      </c>
      <c r="U519">
        <f t="shared" ref="U519:U582" ca="1" si="124">S519*(1+I519)</f>
        <v>347751.76639608404</v>
      </c>
      <c r="V519">
        <f ca="1">+'Sensitivity Analysis'!S519*(1+'Sensitivity Analysis'!I519)-'Sensitivity Analysis'!K519*('Sensitivity Analysis'!O519+'Sensitivity Analysis'!O519/(1+'Benefits Calculations'!$C$10))-'Sensitivity Analysis'!L519*('Sensitivity Analysis'!R519+'Sensitivity Analysis'!R519/(1+'Benefits Calculations'!$C$10)+'Sensitivity Analysis'!R519/(1+'Benefits Calculations'!$C$10)^2+'Sensitivity Analysis'!R519/(1+'Benefits Calculations'!$C$10)^3)</f>
        <v>292885.30081366078</v>
      </c>
    </row>
    <row r="520" spans="5:22" x14ac:dyDescent="0.25">
      <c r="E520">
        <f t="shared" ca="1" si="112"/>
        <v>0.31449130501404055</v>
      </c>
      <c r="F520">
        <f t="shared" ca="1" si="113"/>
        <v>0.50026535473548206</v>
      </c>
      <c r="G520">
        <f t="shared" ca="1" si="114"/>
        <v>0.49784403366845259</v>
      </c>
      <c r="H520">
        <f t="shared" ca="1" si="120"/>
        <v>6.3089316522441097E-3</v>
      </c>
      <c r="I520">
        <f t="shared" ca="1" si="121"/>
        <v>0.14635364219907093</v>
      </c>
      <c r="J520">
        <v>0.33900000000000002</v>
      </c>
      <c r="K520">
        <v>0.311</v>
      </c>
      <c r="L520">
        <f t="shared" si="122"/>
        <v>0.35000000000000003</v>
      </c>
      <c r="M520">
        <f t="shared" ca="1" si="123"/>
        <v>0.95080594769812687</v>
      </c>
      <c r="N520">
        <f t="shared" ca="1" si="115"/>
        <v>4.9194052301873126E-2</v>
      </c>
      <c r="O520">
        <f t="shared" ca="1" si="116"/>
        <v>19196.066750743095</v>
      </c>
      <c r="P520">
        <f t="shared" ca="1" si="117"/>
        <v>0.66427501948504841</v>
      </c>
      <c r="Q520">
        <f t="shared" ca="1" si="118"/>
        <v>0.33572498051495159</v>
      </c>
      <c r="R520">
        <f t="shared" ca="1" si="119"/>
        <v>27853.967418949025</v>
      </c>
      <c r="S520">
        <f ca="1">(('Benefits Calculations'!$F$12-'Benefits Calculations'!$F$6)*'Sensitivity Analysis'!E520*'Sensitivity Analysis'!J520)+(('Benefits Calculations'!$F$18-'Benefits Calculations'!$F$6)*'Sensitivity Analysis'!K520*'Sensitivity Analysis'!F520)+(('Benefits Calculations'!$F$24-'Benefits Calculations'!$F$6)*'Sensitivity Analysis'!L520*'Sensitivity Analysis'!G520)</f>
        <v>239823.30345447012</v>
      </c>
      <c r="T520">
        <f ca="1">+'Sensitivity Analysis'!S520-'Sensitivity Analysis'!K520*('Sensitivity Analysis'!O520+'Sensitivity Analysis'!O520/(1+'Benefits Calculations'!$C$10))-'Sensitivity Analysis'!L520*('Sensitivity Analysis'!R520+'Sensitivity Analysis'!R520/(1+'Benefits Calculations'!$C$10)+'Sensitivity Analysis'!R520/(1+'Benefits Calculations'!$C$10)^2+'Sensitivity Analysis'!R520/(1+'Benefits Calculations'!$C$10)^3)</f>
        <v>191023.49779580344</v>
      </c>
      <c r="U520">
        <f t="shared" ca="1" si="124"/>
        <v>274922.31739924487</v>
      </c>
      <c r="V520">
        <f ca="1">+'Sensitivity Analysis'!S520*(1+'Sensitivity Analysis'!I520)-'Sensitivity Analysis'!K520*('Sensitivity Analysis'!O520+'Sensitivity Analysis'!O520/(1+'Benefits Calculations'!$C$10))-'Sensitivity Analysis'!L520*('Sensitivity Analysis'!R520+'Sensitivity Analysis'!R520/(1+'Benefits Calculations'!$C$10)+'Sensitivity Analysis'!R520/(1+'Benefits Calculations'!$C$10)^2+'Sensitivity Analysis'!R520/(1+'Benefits Calculations'!$C$10)^3)</f>
        <v>226122.51174057819</v>
      </c>
    </row>
    <row r="521" spans="5:22" x14ac:dyDescent="0.25">
      <c r="E521">
        <f t="shared" ca="1" si="112"/>
        <v>0.53338588166343581</v>
      </c>
      <c r="F521">
        <f t="shared" ca="1" si="113"/>
        <v>0.28968081680998314</v>
      </c>
      <c r="G521">
        <f t="shared" ca="1" si="114"/>
        <v>0.38152454349040948</v>
      </c>
      <c r="H521">
        <f t="shared" ca="1" si="120"/>
        <v>0.25697334356911761</v>
      </c>
      <c r="I521">
        <f t="shared" ca="1" si="121"/>
        <v>0.26128187115848522</v>
      </c>
      <c r="J521">
        <v>0.33900000000000002</v>
      </c>
      <c r="K521">
        <v>0.311</v>
      </c>
      <c r="L521">
        <f t="shared" si="122"/>
        <v>0.35000000000000003</v>
      </c>
      <c r="M521">
        <f t="shared" ca="1" si="123"/>
        <v>0.95491655835706812</v>
      </c>
      <c r="N521">
        <f t="shared" ca="1" si="115"/>
        <v>4.5083441642931876E-2</v>
      </c>
      <c r="O521">
        <f t="shared" ca="1" si="116"/>
        <v>19151.524173642807</v>
      </c>
      <c r="P521">
        <f t="shared" ca="1" si="117"/>
        <v>0.57571153286001264</v>
      </c>
      <c r="Q521">
        <f t="shared" ca="1" si="118"/>
        <v>0.42428846713998736</v>
      </c>
      <c r="R521">
        <f t="shared" ca="1" si="119"/>
        <v>29358.661056708384</v>
      </c>
      <c r="S521">
        <f ca="1">(('Benefits Calculations'!$F$12-'Benefits Calculations'!$F$6)*'Sensitivity Analysis'!E521*'Sensitivity Analysis'!J521)+(('Benefits Calculations'!$F$18-'Benefits Calculations'!$F$6)*'Sensitivity Analysis'!K521*'Sensitivity Analysis'!F521)+(('Benefits Calculations'!$F$24-'Benefits Calculations'!$F$6)*'Sensitivity Analysis'!L521*'Sensitivity Analysis'!G521)</f>
        <v>199380.96514237364</v>
      </c>
      <c r="T521">
        <f ca="1">+'Sensitivity Analysis'!S521-'Sensitivity Analysis'!K521*('Sensitivity Analysis'!O521+'Sensitivity Analysis'!O521/(1+'Benefits Calculations'!$C$10))-'Sensitivity Analysis'!L521*('Sensitivity Analysis'!R521+'Sensitivity Analysis'!R521/(1+'Benefits Calculations'!$C$10)+'Sensitivity Analysis'!R521/(1+'Benefits Calculations'!$C$10)^2+'Sensitivity Analysis'!R521/(1+'Benefits Calculations'!$C$10)^3)</f>
        <v>148606.2918740804</v>
      </c>
      <c r="U521">
        <f t="shared" ca="1" si="124"/>
        <v>251475.59678815774</v>
      </c>
      <c r="V521">
        <f ca="1">+'Sensitivity Analysis'!S521*(1+'Sensitivity Analysis'!I521)-'Sensitivity Analysis'!K521*('Sensitivity Analysis'!O521+'Sensitivity Analysis'!O521/(1+'Benefits Calculations'!$C$10))-'Sensitivity Analysis'!L521*('Sensitivity Analysis'!R521+'Sensitivity Analysis'!R521/(1+'Benefits Calculations'!$C$10)+'Sensitivity Analysis'!R521/(1+'Benefits Calculations'!$C$10)^2+'Sensitivity Analysis'!R521/(1+'Benefits Calculations'!$C$10)^3)</f>
        <v>200700.9235198645</v>
      </c>
    </row>
    <row r="522" spans="5:22" x14ac:dyDescent="0.25">
      <c r="E522">
        <f t="shared" ca="1" si="112"/>
        <v>0.7820762612251051</v>
      </c>
      <c r="F522">
        <f t="shared" ca="1" si="113"/>
        <v>0.56890597285203792</v>
      </c>
      <c r="G522">
        <f t="shared" ca="1" si="114"/>
        <v>0.66171562313487597</v>
      </c>
      <c r="H522">
        <f t="shared" ca="1" si="120"/>
        <v>0.43858762494424353</v>
      </c>
      <c r="I522">
        <f t="shared" ca="1" si="121"/>
        <v>0.30304190684455501</v>
      </c>
      <c r="J522">
        <v>0.33900000000000002</v>
      </c>
      <c r="K522">
        <v>0.311</v>
      </c>
      <c r="L522">
        <f t="shared" si="122"/>
        <v>0.35000000000000003</v>
      </c>
      <c r="M522">
        <f t="shared" ca="1" si="123"/>
        <v>0.93083315206474082</v>
      </c>
      <c r="N522">
        <f t="shared" ca="1" si="115"/>
        <v>6.9166847935259179E-2</v>
      </c>
      <c r="O522">
        <f t="shared" ca="1" si="116"/>
        <v>19412.491964226469</v>
      </c>
      <c r="P522">
        <f t="shared" ca="1" si="117"/>
        <v>0.55575607964510454</v>
      </c>
      <c r="Q522">
        <f t="shared" ca="1" si="118"/>
        <v>0.44424392035489546</v>
      </c>
      <c r="R522">
        <f t="shared" ca="1" si="119"/>
        <v>29697.704206829672</v>
      </c>
      <c r="S522">
        <f ca="1">(('Benefits Calculations'!$F$12-'Benefits Calculations'!$F$6)*'Sensitivity Analysis'!E522*'Sensitivity Analysis'!J522)+(('Benefits Calculations'!$F$18-'Benefits Calculations'!$F$6)*'Sensitivity Analysis'!K522*'Sensitivity Analysis'!F522)+(('Benefits Calculations'!$F$24-'Benefits Calculations'!$F$6)*'Sensitivity Analysis'!L522*'Sensitivity Analysis'!G522)</f>
        <v>340599.3390434552</v>
      </c>
      <c r="T522">
        <f ca="1">+'Sensitivity Analysis'!S522-'Sensitivity Analysis'!K522*('Sensitivity Analysis'!O522+'Sensitivity Analysis'!O522/(1+'Benefits Calculations'!$C$10))-'Sensitivity Analysis'!L522*('Sensitivity Analysis'!R522+'Sensitivity Analysis'!R522/(1+'Benefits Calculations'!$C$10)+'Sensitivity Analysis'!R522/(1+'Benefits Calculations'!$C$10)^2+'Sensitivity Analysis'!R522/(1+'Benefits Calculations'!$C$10)^3)</f>
        <v>289213.96674154967</v>
      </c>
      <c r="U522">
        <f t="shared" ca="1" si="124"/>
        <v>443815.21221717889</v>
      </c>
      <c r="V522">
        <f ca="1">+'Sensitivity Analysis'!S522*(1+'Sensitivity Analysis'!I522)-'Sensitivity Analysis'!K522*('Sensitivity Analysis'!O522+'Sensitivity Analysis'!O522/(1+'Benefits Calculations'!$C$10))-'Sensitivity Analysis'!L522*('Sensitivity Analysis'!R522+'Sensitivity Analysis'!R522/(1+'Benefits Calculations'!$C$10)+'Sensitivity Analysis'!R522/(1+'Benefits Calculations'!$C$10)^2+'Sensitivity Analysis'!R522/(1+'Benefits Calculations'!$C$10)^3)</f>
        <v>392429.83991527336</v>
      </c>
    </row>
    <row r="523" spans="5:22" x14ac:dyDescent="0.25">
      <c r="E523">
        <f t="shared" ca="1" si="112"/>
        <v>0.414967818481629</v>
      </c>
      <c r="F523">
        <f t="shared" ca="1" si="113"/>
        <v>0.50745403081221441</v>
      </c>
      <c r="G523">
        <f t="shared" ca="1" si="114"/>
        <v>0.51936597336963619</v>
      </c>
      <c r="H523">
        <f t="shared" ca="1" si="120"/>
        <v>0.23939542090038957</v>
      </c>
      <c r="I523">
        <f t="shared" ca="1" si="121"/>
        <v>0.25653822275512034</v>
      </c>
      <c r="J523">
        <v>0.33900000000000002</v>
      </c>
      <c r="K523">
        <v>0.311</v>
      </c>
      <c r="L523">
        <f t="shared" si="122"/>
        <v>0.35000000000000003</v>
      </c>
      <c r="M523">
        <f t="shared" ca="1" si="123"/>
        <v>0.94305492893359621</v>
      </c>
      <c r="N523">
        <f t="shared" ca="1" si="115"/>
        <v>5.6945071066403785E-2</v>
      </c>
      <c r="O523">
        <f t="shared" ca="1" si="116"/>
        <v>19280.056790075549</v>
      </c>
      <c r="P523">
        <f t="shared" ca="1" si="117"/>
        <v>0.54004514082681687</v>
      </c>
      <c r="Q523">
        <f t="shared" ca="1" si="118"/>
        <v>0.45995485917318313</v>
      </c>
      <c r="R523">
        <f t="shared" ca="1" si="119"/>
        <v>29964.633057352381</v>
      </c>
      <c r="S523">
        <f ca="1">(('Benefits Calculations'!$F$12-'Benefits Calculations'!$F$6)*'Sensitivity Analysis'!E523*'Sensitivity Analysis'!J523)+(('Benefits Calculations'!$F$18-'Benefits Calculations'!$F$6)*'Sensitivity Analysis'!K523*'Sensitivity Analysis'!F523)+(('Benefits Calculations'!$F$24-'Benefits Calculations'!$F$6)*'Sensitivity Analysis'!L523*'Sensitivity Analysis'!G523)</f>
        <v>256395.64101200641</v>
      </c>
      <c r="T523">
        <f ca="1">+'Sensitivity Analysis'!S523-'Sensitivity Analysis'!K523*('Sensitivity Analysis'!O523+'Sensitivity Analysis'!O523/(1+'Benefits Calculations'!$C$10))-'Sensitivity Analysis'!L523*('Sensitivity Analysis'!R523+'Sensitivity Analysis'!R523/(1+'Benefits Calculations'!$C$10)+'Sensitivity Analysis'!R523/(1+'Benefits Calculations'!$C$10)^2+'Sensitivity Analysis'!R523/(1+'Benefits Calculations'!$C$10)^3)</f>
        <v>204736.0822735551</v>
      </c>
      <c r="U523">
        <f t="shared" ca="1" si="124"/>
        <v>322170.92307938635</v>
      </c>
      <c r="V523">
        <f ca="1">+'Sensitivity Analysis'!S523*(1+'Sensitivity Analysis'!I523)-'Sensitivity Analysis'!K523*('Sensitivity Analysis'!O523+'Sensitivity Analysis'!O523/(1+'Benefits Calculations'!$C$10))-'Sensitivity Analysis'!L523*('Sensitivity Analysis'!R523+'Sensitivity Analysis'!R523/(1+'Benefits Calculations'!$C$10)+'Sensitivity Analysis'!R523/(1+'Benefits Calculations'!$C$10)^2+'Sensitivity Analysis'!R523/(1+'Benefits Calculations'!$C$10)^3)</f>
        <v>270511.36434093508</v>
      </c>
    </row>
    <row r="524" spans="5:22" x14ac:dyDescent="0.25">
      <c r="E524">
        <f t="shared" ca="1" si="112"/>
        <v>0.67847866213905639</v>
      </c>
      <c r="F524">
        <f t="shared" ca="1" si="113"/>
        <v>0.37289996696769567</v>
      </c>
      <c r="G524">
        <f t="shared" ca="1" si="114"/>
        <v>0.58821585318966096</v>
      </c>
      <c r="H524">
        <f t="shared" ca="1" si="120"/>
        <v>0.44088295206040595</v>
      </c>
      <c r="I524">
        <f t="shared" ca="1" si="121"/>
        <v>0.30350718573818208</v>
      </c>
      <c r="J524">
        <v>0.33900000000000002</v>
      </c>
      <c r="K524">
        <v>0.311</v>
      </c>
      <c r="L524">
        <f t="shared" si="122"/>
        <v>0.35000000000000003</v>
      </c>
      <c r="M524">
        <f t="shared" ca="1" si="123"/>
        <v>0.93809996039460752</v>
      </c>
      <c r="N524">
        <f t="shared" ca="1" si="115"/>
        <v>6.1900039605392476E-2</v>
      </c>
      <c r="O524">
        <f t="shared" ca="1" si="116"/>
        <v>19333.748829164033</v>
      </c>
      <c r="P524">
        <f t="shared" ca="1" si="117"/>
        <v>0.6971224974848782</v>
      </c>
      <c r="Q524">
        <f t="shared" ca="1" si="118"/>
        <v>0.3028775025151218</v>
      </c>
      <c r="R524">
        <f t="shared" ca="1" si="119"/>
        <v>27295.888767731922</v>
      </c>
      <c r="S524">
        <f ca="1">(('Benefits Calculations'!$F$12-'Benefits Calculations'!$F$6)*'Sensitivity Analysis'!E524*'Sensitivity Analysis'!J524)+(('Benefits Calculations'!$F$18-'Benefits Calculations'!$F$6)*'Sensitivity Analysis'!K524*'Sensitivity Analysis'!F524)+(('Benefits Calculations'!$F$24-'Benefits Calculations'!$F$6)*'Sensitivity Analysis'!L524*'Sensitivity Analysis'!G524)</f>
        <v>285676.24774685537</v>
      </c>
      <c r="T524">
        <f ca="1">+'Sensitivity Analysis'!S524-'Sensitivity Analysis'!K524*('Sensitivity Analysis'!O524+'Sensitivity Analysis'!O524/(1+'Benefits Calculations'!$C$10))-'Sensitivity Analysis'!L524*('Sensitivity Analysis'!R524+'Sensitivity Analysis'!R524/(1+'Benefits Calculations'!$C$10)+'Sensitivity Analysis'!R524/(1+'Benefits Calculations'!$C$10)^2+'Sensitivity Analysis'!R524/(1+'Benefits Calculations'!$C$10)^3)</f>
        <v>237534.81617874603</v>
      </c>
      <c r="U524">
        <f t="shared" ca="1" si="124"/>
        <v>372381.04173274717</v>
      </c>
      <c r="V524">
        <f ca="1">+'Sensitivity Analysis'!S524*(1+'Sensitivity Analysis'!I524)-'Sensitivity Analysis'!K524*('Sensitivity Analysis'!O524+'Sensitivity Analysis'!O524/(1+'Benefits Calculations'!$C$10))-'Sensitivity Analysis'!L524*('Sensitivity Analysis'!R524+'Sensitivity Analysis'!R524/(1+'Benefits Calculations'!$C$10)+'Sensitivity Analysis'!R524/(1+'Benefits Calculations'!$C$10)^2+'Sensitivity Analysis'!R524/(1+'Benefits Calculations'!$C$10)^3)</f>
        <v>324239.61016463779</v>
      </c>
    </row>
    <row r="525" spans="5:22" x14ac:dyDescent="0.25">
      <c r="E525">
        <f t="shared" ca="1" si="112"/>
        <v>0.64207971076113723</v>
      </c>
      <c r="F525">
        <f t="shared" ca="1" si="113"/>
        <v>0.86466729449934054</v>
      </c>
      <c r="G525">
        <f t="shared" ca="1" si="114"/>
        <v>0.38269927105057866</v>
      </c>
      <c r="H525">
        <f t="shared" ca="1" si="120"/>
        <v>0.62963202112301297</v>
      </c>
      <c r="I525">
        <f t="shared" ca="1" si="121"/>
        <v>0.33832288748904971</v>
      </c>
      <c r="J525">
        <v>0.33900000000000002</v>
      </c>
      <c r="K525">
        <v>0.311</v>
      </c>
      <c r="L525">
        <f t="shared" si="122"/>
        <v>0.35000000000000003</v>
      </c>
      <c r="M525">
        <f t="shared" ca="1" si="123"/>
        <v>0.95636247227408655</v>
      </c>
      <c r="N525">
        <f t="shared" ca="1" si="115"/>
        <v>4.363752772591345E-2</v>
      </c>
      <c r="O525">
        <f t="shared" ca="1" si="116"/>
        <v>19135.856250437999</v>
      </c>
      <c r="P525">
        <f t="shared" ca="1" si="117"/>
        <v>0.54273405716774037</v>
      </c>
      <c r="Q525">
        <f t="shared" ca="1" si="118"/>
        <v>0.45726594283225963</v>
      </c>
      <c r="R525">
        <f t="shared" ca="1" si="119"/>
        <v>29918.948368720092</v>
      </c>
      <c r="S525">
        <f ca="1">(('Benefits Calculations'!$F$12-'Benefits Calculations'!$F$6)*'Sensitivity Analysis'!E525*'Sensitivity Analysis'!J525)+(('Benefits Calculations'!$F$18-'Benefits Calculations'!$F$6)*'Sensitivity Analysis'!K525*'Sensitivity Analysis'!F525)+(('Benefits Calculations'!$F$24-'Benefits Calculations'!$F$6)*'Sensitivity Analysis'!L525*'Sensitivity Analysis'!G525)</f>
        <v>277029.55198376626</v>
      </c>
      <c r="T525">
        <f ca="1">+'Sensitivity Analysis'!S525-'Sensitivity Analysis'!K525*('Sensitivity Analysis'!O525+'Sensitivity Analysis'!O525/(1+'Benefits Calculations'!$C$10))-'Sensitivity Analysis'!L525*('Sensitivity Analysis'!R525+'Sensitivity Analysis'!R525/(1+'Benefits Calculations'!$C$10)+'Sensitivity Analysis'!R525/(1+'Benefits Calculations'!$C$10)^2+'Sensitivity Analysis'!R525/(1+'Benefits Calculations'!$C$10)^3)</f>
        <v>225518.95624774802</v>
      </c>
      <c r="U525">
        <f t="shared" ca="1" si="124"/>
        <v>370754.9899307118</v>
      </c>
      <c r="V525">
        <f ca="1">+'Sensitivity Analysis'!S525*(1+'Sensitivity Analysis'!I525)-'Sensitivity Analysis'!K525*('Sensitivity Analysis'!O525+'Sensitivity Analysis'!O525/(1+'Benefits Calculations'!$C$10))-'Sensitivity Analysis'!L525*('Sensitivity Analysis'!R525+'Sensitivity Analysis'!R525/(1+'Benefits Calculations'!$C$10)+'Sensitivity Analysis'!R525/(1+'Benefits Calculations'!$C$10)^2+'Sensitivity Analysis'!R525/(1+'Benefits Calculations'!$C$10)^3)</f>
        <v>319244.39419469354</v>
      </c>
    </row>
    <row r="526" spans="5:22" x14ac:dyDescent="0.25">
      <c r="E526">
        <f t="shared" ca="1" si="112"/>
        <v>0.31668275444576321</v>
      </c>
      <c r="F526">
        <f t="shared" ca="1" si="113"/>
        <v>0.5540393404667836</v>
      </c>
      <c r="G526">
        <f t="shared" ca="1" si="114"/>
        <v>0.49567475296065433</v>
      </c>
      <c r="H526">
        <f t="shared" ca="1" si="120"/>
        <v>0.45530513084686441</v>
      </c>
      <c r="I526">
        <f t="shared" ca="1" si="121"/>
        <v>0.30640335810551333</v>
      </c>
      <c r="J526">
        <v>0.33900000000000002</v>
      </c>
      <c r="K526">
        <v>0.311</v>
      </c>
      <c r="L526">
        <f t="shared" si="122"/>
        <v>0.35000000000000003</v>
      </c>
      <c r="M526">
        <f t="shared" ca="1" si="123"/>
        <v>0.92770138259458268</v>
      </c>
      <c r="N526">
        <f t="shared" ca="1" si="115"/>
        <v>7.229861740541732E-2</v>
      </c>
      <c r="O526">
        <f t="shared" ca="1" si="116"/>
        <v>19446.427818205102</v>
      </c>
      <c r="P526">
        <f t="shared" ca="1" si="117"/>
        <v>0.65740103682263484</v>
      </c>
      <c r="Q526">
        <f t="shared" ca="1" si="118"/>
        <v>0.34259896317736516</v>
      </c>
      <c r="R526">
        <f t="shared" ca="1" si="119"/>
        <v>27970.756384383436</v>
      </c>
      <c r="S526">
        <f ca="1">(('Benefits Calculations'!$F$12-'Benefits Calculations'!$F$6)*'Sensitivity Analysis'!E526*'Sensitivity Analysis'!J526)+(('Benefits Calculations'!$F$18-'Benefits Calculations'!$F$6)*'Sensitivity Analysis'!K526*'Sensitivity Analysis'!F526)+(('Benefits Calculations'!$F$24-'Benefits Calculations'!$F$6)*'Sensitivity Analysis'!L526*'Sensitivity Analysis'!G526)</f>
        <v>245661.80750144483</v>
      </c>
      <c r="T526">
        <f ca="1">+'Sensitivity Analysis'!S526-'Sensitivity Analysis'!K526*('Sensitivity Analysis'!O526+'Sensitivity Analysis'!O526/(1+'Benefits Calculations'!$C$10))-'Sensitivity Analysis'!L526*('Sensitivity Analysis'!R526+'Sensitivity Analysis'!R526/(1+'Benefits Calculations'!$C$10)+'Sensitivity Analysis'!R526/(1+'Benefits Calculations'!$C$10)^2+'Sensitivity Analysis'!R526/(1+'Benefits Calculations'!$C$10)^3)</f>
        <v>196553.51404569796</v>
      </c>
      <c r="U526">
        <f t="shared" ca="1" si="124"/>
        <v>320933.41027815768</v>
      </c>
      <c r="V526">
        <f ca="1">+'Sensitivity Analysis'!S526*(1+'Sensitivity Analysis'!I526)-'Sensitivity Analysis'!K526*('Sensitivity Analysis'!O526+'Sensitivity Analysis'!O526/(1+'Benefits Calculations'!$C$10))-'Sensitivity Analysis'!L526*('Sensitivity Analysis'!R526+'Sensitivity Analysis'!R526/(1+'Benefits Calculations'!$C$10)+'Sensitivity Analysis'!R526/(1+'Benefits Calculations'!$C$10)^2+'Sensitivity Analysis'!R526/(1+'Benefits Calculations'!$C$10)^3)</f>
        <v>271825.11682241084</v>
      </c>
    </row>
    <row r="527" spans="5:22" x14ac:dyDescent="0.25">
      <c r="E527">
        <f t="shared" ca="1" si="112"/>
        <v>0.75509092022299695</v>
      </c>
      <c r="F527">
        <f t="shared" ca="1" si="113"/>
        <v>0.8938598035563623</v>
      </c>
      <c r="G527">
        <f t="shared" ca="1" si="114"/>
        <v>0.32321594031849527</v>
      </c>
      <c r="H527">
        <f t="shared" ca="1" si="120"/>
        <v>0.84608531482235372</v>
      </c>
      <c r="I527">
        <f t="shared" ca="1" si="121"/>
        <v>0.37235294755842407</v>
      </c>
      <c r="J527">
        <v>0.33900000000000002</v>
      </c>
      <c r="K527">
        <v>0.311</v>
      </c>
      <c r="L527">
        <f t="shared" si="122"/>
        <v>0.35000000000000003</v>
      </c>
      <c r="M527">
        <f t="shared" ca="1" si="123"/>
        <v>0.94647930699411387</v>
      </c>
      <c r="N527">
        <f t="shared" ca="1" si="115"/>
        <v>5.3520693005886133E-2</v>
      </c>
      <c r="O527">
        <f t="shared" ca="1" si="116"/>
        <v>19242.950229411781</v>
      </c>
      <c r="P527">
        <f t="shared" ca="1" si="117"/>
        <v>0.55501325604489715</v>
      </c>
      <c r="Q527">
        <f t="shared" ca="1" si="118"/>
        <v>0.44498674395510285</v>
      </c>
      <c r="R527">
        <f t="shared" ca="1" si="119"/>
        <v>29710.3247797972</v>
      </c>
      <c r="S527">
        <f ca="1">(('Benefits Calculations'!$F$12-'Benefits Calculations'!$F$6)*'Sensitivity Analysis'!E527*'Sensitivity Analysis'!J527)+(('Benefits Calculations'!$F$18-'Benefits Calculations'!$F$6)*'Sensitivity Analysis'!K527*'Sensitivity Analysis'!F527)+(('Benefits Calculations'!$F$24-'Benefits Calculations'!$F$6)*'Sensitivity Analysis'!L527*'Sensitivity Analysis'!G527)</f>
        <v>272492.96230858203</v>
      </c>
      <c r="T527">
        <f ca="1">+'Sensitivity Analysis'!S527-'Sensitivity Analysis'!K527*('Sensitivity Analysis'!O527+'Sensitivity Analysis'!O527/(1+'Benefits Calculations'!$C$10))-'Sensitivity Analysis'!L527*('Sensitivity Analysis'!R527+'Sensitivity Analysis'!R527/(1+'Benefits Calculations'!$C$10)+'Sensitivity Analysis'!R527/(1+'Benefits Calculations'!$C$10)^2+'Sensitivity Analysis'!R527/(1+'Benefits Calculations'!$C$10)^3)</f>
        <v>221194.46931794818</v>
      </c>
      <c r="U527">
        <f t="shared" ca="1" si="124"/>
        <v>373956.52001310908</v>
      </c>
      <c r="V527">
        <f ca="1">+'Sensitivity Analysis'!S527*(1+'Sensitivity Analysis'!I527)-'Sensitivity Analysis'!K527*('Sensitivity Analysis'!O527+'Sensitivity Analysis'!O527/(1+'Benefits Calculations'!$C$10))-'Sensitivity Analysis'!L527*('Sensitivity Analysis'!R527+'Sensitivity Analysis'!R527/(1+'Benefits Calculations'!$C$10)+'Sensitivity Analysis'!R527/(1+'Benefits Calculations'!$C$10)^2+'Sensitivity Analysis'!R527/(1+'Benefits Calculations'!$C$10)^3)</f>
        <v>322658.0270224752</v>
      </c>
    </row>
    <row r="528" spans="5:22" x14ac:dyDescent="0.25">
      <c r="E528">
        <f t="shared" ca="1" si="112"/>
        <v>0.57598961169696861</v>
      </c>
      <c r="F528">
        <f t="shared" ca="1" si="113"/>
        <v>0.23395890955307869</v>
      </c>
      <c r="G528">
        <f t="shared" ca="1" si="114"/>
        <v>0.41625753362010492</v>
      </c>
      <c r="H528">
        <f t="shared" ca="1" si="120"/>
        <v>0.202716215228119</v>
      </c>
      <c r="I528">
        <f t="shared" ca="1" si="121"/>
        <v>0.24604261421339305</v>
      </c>
      <c r="J528">
        <v>0.33900000000000002</v>
      </c>
      <c r="K528">
        <v>0.311</v>
      </c>
      <c r="L528">
        <f t="shared" si="122"/>
        <v>0.35000000000000003</v>
      </c>
      <c r="M528">
        <f t="shared" ca="1" si="123"/>
        <v>0.94896665985208661</v>
      </c>
      <c r="N528">
        <f t="shared" ca="1" si="115"/>
        <v>5.1033340147913386E-2</v>
      </c>
      <c r="O528">
        <f t="shared" ca="1" si="116"/>
        <v>19215.99727384279</v>
      </c>
      <c r="P528">
        <f t="shared" ca="1" si="117"/>
        <v>0.36562561022008189</v>
      </c>
      <c r="Q528">
        <f t="shared" ca="1" si="118"/>
        <v>0.63437438977991811</v>
      </c>
      <c r="R528">
        <f t="shared" ca="1" si="119"/>
        <v>32928.020882360812</v>
      </c>
      <c r="S528">
        <f ca="1">(('Benefits Calculations'!$F$12-'Benefits Calculations'!$F$6)*'Sensitivity Analysis'!E528*'Sensitivity Analysis'!J528)+(('Benefits Calculations'!$F$18-'Benefits Calculations'!$F$6)*'Sensitivity Analysis'!K528*'Sensitivity Analysis'!F528)+(('Benefits Calculations'!$F$24-'Benefits Calculations'!$F$6)*'Sensitivity Analysis'!L528*'Sensitivity Analysis'!G528)</f>
        <v>207366.6059743418</v>
      </c>
      <c r="T528">
        <f ca="1">+'Sensitivity Analysis'!S528-'Sensitivity Analysis'!K528*('Sensitivity Analysis'!O528+'Sensitivity Analysis'!O528/(1+'Benefits Calculations'!$C$10))-'Sensitivity Analysis'!L528*('Sensitivity Analysis'!R528+'Sensitivity Analysis'!R528/(1+'Benefits Calculations'!$C$10)+'Sensitivity Analysis'!R528/(1+'Benefits Calculations'!$C$10)^2+'Sensitivity Analysis'!R528/(1+'Benefits Calculations'!$C$10)^3)</f>
        <v>151803.21488641543</v>
      </c>
      <c r="U528">
        <f t="shared" ca="1" si="124"/>
        <v>258387.62780882747</v>
      </c>
      <c r="V528">
        <f ca="1">+'Sensitivity Analysis'!S528*(1+'Sensitivity Analysis'!I528)-'Sensitivity Analysis'!K528*('Sensitivity Analysis'!O528+'Sensitivity Analysis'!O528/(1+'Benefits Calculations'!$C$10))-'Sensitivity Analysis'!L528*('Sensitivity Analysis'!R528+'Sensitivity Analysis'!R528/(1+'Benefits Calculations'!$C$10)+'Sensitivity Analysis'!R528/(1+'Benefits Calculations'!$C$10)^2+'Sensitivity Analysis'!R528/(1+'Benefits Calculations'!$C$10)^3)</f>
        <v>202824.2367209011</v>
      </c>
    </row>
    <row r="529" spans="5:22" x14ac:dyDescent="0.25">
      <c r="E529">
        <f t="shared" ca="1" si="112"/>
        <v>0.58753066379154406</v>
      </c>
      <c r="F529">
        <f t="shared" ca="1" si="113"/>
        <v>0.72921293998457914</v>
      </c>
      <c r="G529">
        <f t="shared" ca="1" si="114"/>
        <v>0.24147999119522168</v>
      </c>
      <c r="H529">
        <f t="shared" ca="1" si="120"/>
        <v>0.65727741232757442</v>
      </c>
      <c r="I529">
        <f t="shared" ca="1" si="121"/>
        <v>0.34295578674578808</v>
      </c>
      <c r="J529">
        <v>0.33900000000000002</v>
      </c>
      <c r="K529">
        <v>0.311</v>
      </c>
      <c r="L529">
        <f t="shared" si="122"/>
        <v>0.35000000000000003</v>
      </c>
      <c r="M529">
        <f t="shared" ca="1" si="123"/>
        <v>0.95465342264698316</v>
      </c>
      <c r="N529">
        <f t="shared" ca="1" si="115"/>
        <v>4.5346577353016837E-2</v>
      </c>
      <c r="O529">
        <f t="shared" ca="1" si="116"/>
        <v>19154.37551219729</v>
      </c>
      <c r="P529">
        <f t="shared" ca="1" si="117"/>
        <v>0.46534067398378098</v>
      </c>
      <c r="Q529">
        <f t="shared" ca="1" si="118"/>
        <v>0.53465932601621902</v>
      </c>
      <c r="R529">
        <f t="shared" ca="1" si="119"/>
        <v>31233.861949015562</v>
      </c>
      <c r="S529">
        <f ca="1">(('Benefits Calculations'!$F$12-'Benefits Calculations'!$F$6)*'Sensitivity Analysis'!E529*'Sensitivity Analysis'!J529)+(('Benefits Calculations'!$F$18-'Benefits Calculations'!$F$6)*'Sensitivity Analysis'!K529*'Sensitivity Analysis'!F529)+(('Benefits Calculations'!$F$24-'Benefits Calculations'!$F$6)*'Sensitivity Analysis'!L529*'Sensitivity Analysis'!G529)</f>
        <v>212907.7847218051</v>
      </c>
      <c r="T529">
        <f ca="1">+'Sensitivity Analysis'!S529-'Sensitivity Analysis'!K529*('Sensitivity Analysis'!O529+'Sensitivity Analysis'!O529/(1+'Benefits Calculations'!$C$10))-'Sensitivity Analysis'!L529*('Sensitivity Analysis'!R529+'Sensitivity Analysis'!R529/(1+'Benefits Calculations'!$C$10)+'Sensitivity Analysis'!R529/(1+'Benefits Calculations'!$C$10)^2+'Sensitivity Analysis'!R529/(1+'Benefits Calculations'!$C$10)^3)</f>
        <v>159636.27633760381</v>
      </c>
      <c r="U529">
        <f t="shared" ca="1" si="124"/>
        <v>285925.7415353746</v>
      </c>
      <c r="V529">
        <f ca="1">+'Sensitivity Analysis'!S529*(1+'Sensitivity Analysis'!I529)-'Sensitivity Analysis'!K529*('Sensitivity Analysis'!O529+'Sensitivity Analysis'!O529/(1+'Benefits Calculations'!$C$10))-'Sensitivity Analysis'!L529*('Sensitivity Analysis'!R529+'Sensitivity Analysis'!R529/(1+'Benefits Calculations'!$C$10)+'Sensitivity Analysis'!R529/(1+'Benefits Calculations'!$C$10)^2+'Sensitivity Analysis'!R529/(1+'Benefits Calculations'!$C$10)^3)</f>
        <v>232654.23315117331</v>
      </c>
    </row>
    <row r="530" spans="5:22" x14ac:dyDescent="0.25">
      <c r="E530">
        <f t="shared" ca="1" si="112"/>
        <v>0.41889555229176295</v>
      </c>
      <c r="F530">
        <f t="shared" ca="1" si="113"/>
        <v>0.49037360006998165</v>
      </c>
      <c r="G530">
        <f t="shared" ca="1" si="114"/>
        <v>0.63808024655773954</v>
      </c>
      <c r="H530">
        <f t="shared" ca="1" si="120"/>
        <v>6.7675142250059994E-2</v>
      </c>
      <c r="I530">
        <f t="shared" ca="1" si="121"/>
        <v>0.19493726407376175</v>
      </c>
      <c r="J530">
        <v>0.33900000000000002</v>
      </c>
      <c r="K530">
        <v>0.311</v>
      </c>
      <c r="L530">
        <f t="shared" si="122"/>
        <v>0.35000000000000003</v>
      </c>
      <c r="M530">
        <f t="shared" ca="1" si="123"/>
        <v>0.92754396023462748</v>
      </c>
      <c r="N530">
        <f t="shared" ca="1" si="115"/>
        <v>7.2456039765372515E-2</v>
      </c>
      <c r="O530">
        <f t="shared" ca="1" si="116"/>
        <v>19448.133646897575</v>
      </c>
      <c r="P530">
        <f t="shared" ca="1" si="117"/>
        <v>0.67912838274738319</v>
      </c>
      <c r="Q530">
        <f t="shared" ca="1" si="118"/>
        <v>0.32087161725261681</v>
      </c>
      <c r="R530">
        <f t="shared" ca="1" si="119"/>
        <v>27601.608777121961</v>
      </c>
      <c r="S530">
        <f ca="1">(('Benefits Calculations'!$F$12-'Benefits Calculations'!$F$6)*'Sensitivity Analysis'!E530*'Sensitivity Analysis'!J530)+(('Benefits Calculations'!$F$18-'Benefits Calculations'!$F$6)*'Sensitivity Analysis'!K530*'Sensitivity Analysis'!F530)+(('Benefits Calculations'!$F$24-'Benefits Calculations'!$F$6)*'Sensitivity Analysis'!L530*'Sensitivity Analysis'!G530)</f>
        <v>291135.89162093675</v>
      </c>
      <c r="T530">
        <f ca="1">+'Sensitivity Analysis'!S530-'Sensitivity Analysis'!K530*('Sensitivity Analysis'!O530+'Sensitivity Analysis'!O530/(1+'Benefits Calculations'!$C$10))-'Sensitivity Analysis'!L530*('Sensitivity Analysis'!R530+'Sensitivity Analysis'!R530/(1+'Benefits Calculations'!$C$10)+'Sensitivity Analysis'!R530/(1+'Benefits Calculations'!$C$10)^2+'Sensitivity Analysis'!R530/(1+'Benefits Calculations'!$C$10)^3)</f>
        <v>242517.73289810031</v>
      </c>
      <c r="U530">
        <f t="shared" ca="1" si="124"/>
        <v>347889.12580719736</v>
      </c>
      <c r="V530">
        <f ca="1">+'Sensitivity Analysis'!S530*(1+'Sensitivity Analysis'!I530)-'Sensitivity Analysis'!K530*('Sensitivity Analysis'!O530+'Sensitivity Analysis'!O530/(1+'Benefits Calculations'!$C$10))-'Sensitivity Analysis'!L530*('Sensitivity Analysis'!R530+'Sensitivity Analysis'!R530/(1+'Benefits Calculations'!$C$10)+'Sensitivity Analysis'!R530/(1+'Benefits Calculations'!$C$10)^2+'Sensitivity Analysis'!R530/(1+'Benefits Calculations'!$C$10)^3)</f>
        <v>299270.96708436089</v>
      </c>
    </row>
    <row r="531" spans="5:22" x14ac:dyDescent="0.25">
      <c r="E531">
        <f t="shared" ca="1" si="112"/>
        <v>0.4914686298845416</v>
      </c>
      <c r="F531">
        <f t="shared" ca="1" si="113"/>
        <v>0.32489510378732633</v>
      </c>
      <c r="G531">
        <f t="shared" ca="1" si="114"/>
        <v>0.58863965515867112</v>
      </c>
      <c r="H531">
        <f t="shared" ca="1" si="120"/>
        <v>0.64319479815191605</v>
      </c>
      <c r="I531">
        <f t="shared" ca="1" si="121"/>
        <v>0.34060821885176296</v>
      </c>
      <c r="J531">
        <v>0.33900000000000002</v>
      </c>
      <c r="K531">
        <v>0.311</v>
      </c>
      <c r="L531">
        <f t="shared" si="122"/>
        <v>0.35000000000000003</v>
      </c>
      <c r="M531">
        <f t="shared" ca="1" si="123"/>
        <v>0.95211303071433506</v>
      </c>
      <c r="N531">
        <f t="shared" ca="1" si="115"/>
        <v>4.7886969285664938E-2</v>
      </c>
      <c r="O531">
        <f t="shared" ca="1" si="116"/>
        <v>19181.903199179465</v>
      </c>
      <c r="P531">
        <f t="shared" ca="1" si="117"/>
        <v>0.65986656907530361</v>
      </c>
      <c r="Q531">
        <f t="shared" ca="1" si="118"/>
        <v>0.34013343092469639</v>
      </c>
      <c r="R531">
        <f t="shared" ca="1" si="119"/>
        <v>27928.866991410592</v>
      </c>
      <c r="S531">
        <f ca="1">(('Benefits Calculations'!$F$12-'Benefits Calculations'!$F$6)*'Sensitivity Analysis'!E531*'Sensitivity Analysis'!J531)+(('Benefits Calculations'!$F$18-'Benefits Calculations'!$F$6)*'Sensitivity Analysis'!K531*'Sensitivity Analysis'!F531)+(('Benefits Calculations'!$F$24-'Benefits Calculations'!$F$6)*'Sensitivity Analysis'!L531*'Sensitivity Analysis'!G531)</f>
        <v>263179.39507302234</v>
      </c>
      <c r="T531">
        <f ca="1">+'Sensitivity Analysis'!S531-'Sensitivity Analysis'!K531*('Sensitivity Analysis'!O531+'Sensitivity Analysis'!O531/(1+'Benefits Calculations'!$C$10))-'Sensitivity Analysis'!L531*('Sensitivity Analysis'!R531+'Sensitivity Analysis'!R531/(1+'Benefits Calculations'!$C$10)+'Sensitivity Analysis'!R531/(1+'Benefits Calculations'!$C$10)^2+'Sensitivity Analysis'!R531/(1+'Benefits Calculations'!$C$10)^3)</f>
        <v>214288.59084207291</v>
      </c>
      <c r="U531">
        <f t="shared" ca="1" si="124"/>
        <v>352820.46006732894</v>
      </c>
      <c r="V531">
        <f ca="1">+'Sensitivity Analysis'!S531*(1+'Sensitivity Analysis'!I531)-'Sensitivity Analysis'!K531*('Sensitivity Analysis'!O531+'Sensitivity Analysis'!O531/(1+'Benefits Calculations'!$C$10))-'Sensitivity Analysis'!L531*('Sensitivity Analysis'!R531+'Sensitivity Analysis'!R531/(1+'Benefits Calculations'!$C$10)+'Sensitivity Analysis'!R531/(1+'Benefits Calculations'!$C$10)^2+'Sensitivity Analysis'!R531/(1+'Benefits Calculations'!$C$10)^3)</f>
        <v>303929.6558363795</v>
      </c>
    </row>
    <row r="532" spans="5:22" x14ac:dyDescent="0.25">
      <c r="E532">
        <f t="shared" ca="1" si="112"/>
        <v>0.53165316072172553</v>
      </c>
      <c r="F532">
        <f t="shared" ca="1" si="113"/>
        <v>0.41519354380912288</v>
      </c>
      <c r="G532">
        <f t="shared" ca="1" si="114"/>
        <v>0.50427084147297796</v>
      </c>
      <c r="H532">
        <f t="shared" ca="1" si="120"/>
        <v>0.57179947227486749</v>
      </c>
      <c r="I532">
        <f t="shared" ca="1" si="121"/>
        <v>0.3282899575942354</v>
      </c>
      <c r="J532">
        <v>0.33900000000000002</v>
      </c>
      <c r="K532">
        <v>0.311</v>
      </c>
      <c r="L532">
        <f t="shared" si="122"/>
        <v>0.35000000000000003</v>
      </c>
      <c r="M532">
        <f t="shared" ca="1" si="123"/>
        <v>0.93218249594702729</v>
      </c>
      <c r="N532">
        <f t="shared" ca="1" si="115"/>
        <v>6.781750405297271E-2</v>
      </c>
      <c r="O532">
        <f t="shared" ca="1" si="116"/>
        <v>19397.87047391801</v>
      </c>
      <c r="P532">
        <f t="shared" ca="1" si="117"/>
        <v>0.61800855336603133</v>
      </c>
      <c r="Q532">
        <f t="shared" ca="1" si="118"/>
        <v>0.38199144663396867</v>
      </c>
      <c r="R532">
        <f t="shared" ca="1" si="119"/>
        <v>28640.034678311127</v>
      </c>
      <c r="S532">
        <f ca="1">(('Benefits Calculations'!$F$12-'Benefits Calculations'!$F$6)*'Sensitivity Analysis'!E532*'Sensitivity Analysis'!J532)+(('Benefits Calculations'!$F$18-'Benefits Calculations'!$F$6)*'Sensitivity Analysis'!K532*'Sensitivity Analysis'!F532)+(('Benefits Calculations'!$F$24-'Benefits Calculations'!$F$6)*'Sensitivity Analysis'!L532*'Sensitivity Analysis'!G532)</f>
        <v>251559.38127156618</v>
      </c>
      <c r="T532">
        <f ca="1">+'Sensitivity Analysis'!S532-'Sensitivity Analysis'!K532*('Sensitivity Analysis'!O532+'Sensitivity Analysis'!O532/(1+'Benefits Calculations'!$C$10))-'Sensitivity Analysis'!L532*('Sensitivity Analysis'!R532+'Sensitivity Analysis'!R532/(1+'Benefits Calculations'!$C$10)+'Sensitivity Analysis'!R532/(1+'Benefits Calculations'!$C$10)^2+'Sensitivity Analysis'!R532/(1+'Benefits Calculations'!$C$10)^3)</f>
        <v>201590.25622138154</v>
      </c>
      <c r="U532">
        <f t="shared" ca="1" si="124"/>
        <v>334143.79988164071</v>
      </c>
      <c r="V532">
        <f ca="1">+'Sensitivity Analysis'!S532*(1+'Sensitivity Analysis'!I532)-'Sensitivity Analysis'!K532*('Sensitivity Analysis'!O532+'Sensitivity Analysis'!O532/(1+'Benefits Calculations'!$C$10))-'Sensitivity Analysis'!L532*('Sensitivity Analysis'!R532+'Sensitivity Analysis'!R532/(1+'Benefits Calculations'!$C$10)+'Sensitivity Analysis'!R532/(1+'Benefits Calculations'!$C$10)^2+'Sensitivity Analysis'!R532/(1+'Benefits Calculations'!$C$10)^3)</f>
        <v>284174.67483145604</v>
      </c>
    </row>
    <row r="533" spans="5:22" x14ac:dyDescent="0.25">
      <c r="E533">
        <f t="shared" ca="1" si="112"/>
        <v>0.68674455840360449</v>
      </c>
      <c r="F533">
        <f t="shared" ca="1" si="113"/>
        <v>0.55067318232918172</v>
      </c>
      <c r="G533">
        <f t="shared" ca="1" si="114"/>
        <v>0.46206718556296883</v>
      </c>
      <c r="H533">
        <f t="shared" ca="1" si="120"/>
        <v>3.1403613911930361E-2</v>
      </c>
      <c r="I533">
        <f t="shared" ca="1" si="121"/>
        <v>0.17264132864944853</v>
      </c>
      <c r="J533">
        <v>0.33900000000000002</v>
      </c>
      <c r="K533">
        <v>0.311</v>
      </c>
      <c r="L533">
        <f t="shared" si="122"/>
        <v>0.35000000000000003</v>
      </c>
      <c r="M533">
        <f t="shared" ca="1" si="123"/>
        <v>0.9613005042042575</v>
      </c>
      <c r="N533">
        <f t="shared" ca="1" si="115"/>
        <v>3.86994957957425E-2</v>
      </c>
      <c r="O533">
        <f t="shared" ca="1" si="116"/>
        <v>19082.347736442665</v>
      </c>
      <c r="P533">
        <f t="shared" ca="1" si="117"/>
        <v>0.5686235681690065</v>
      </c>
      <c r="Q533">
        <f t="shared" ca="1" si="118"/>
        <v>0.4313764318309935</v>
      </c>
      <c r="R533">
        <f t="shared" ca="1" si="119"/>
        <v>29479.085576808578</v>
      </c>
      <c r="S533">
        <f ca="1">(('Benefits Calculations'!$F$12-'Benefits Calculations'!$F$6)*'Sensitivity Analysis'!E533*'Sensitivity Analysis'!J533)+(('Benefits Calculations'!$F$18-'Benefits Calculations'!$F$6)*'Sensitivity Analysis'!K533*'Sensitivity Analysis'!F533)+(('Benefits Calculations'!$F$24-'Benefits Calculations'!$F$6)*'Sensitivity Analysis'!L533*'Sensitivity Analysis'!G533)</f>
        <v>268604.54569816042</v>
      </c>
      <c r="T533">
        <f ca="1">+'Sensitivity Analysis'!S533-'Sensitivity Analysis'!K533*('Sensitivity Analysis'!O533+'Sensitivity Analysis'!O533/(1+'Benefits Calculations'!$C$10))-'Sensitivity Analysis'!L533*('Sensitivity Analysis'!R533+'Sensitivity Analysis'!R533/(1+'Benefits Calculations'!$C$10)+'Sensitivity Analysis'!R533/(1+'Benefits Calculations'!$C$10)^2+'Sensitivity Analysis'!R533/(1+'Benefits Calculations'!$C$10)^3)</f>
        <v>217711.93904340759</v>
      </c>
      <c r="U533">
        <f t="shared" ca="1" si="124"/>
        <v>314976.79134877236</v>
      </c>
      <c r="V533">
        <f ca="1">+'Sensitivity Analysis'!S533*(1+'Sensitivity Analysis'!I533)-'Sensitivity Analysis'!K533*('Sensitivity Analysis'!O533+'Sensitivity Analysis'!O533/(1+'Benefits Calculations'!$C$10))-'Sensitivity Analysis'!L533*('Sensitivity Analysis'!R533+'Sensitivity Analysis'!R533/(1+'Benefits Calculations'!$C$10)+'Sensitivity Analysis'!R533/(1+'Benefits Calculations'!$C$10)^2+'Sensitivity Analysis'!R533/(1+'Benefits Calculations'!$C$10)^3)</f>
        <v>264084.1846940195</v>
      </c>
    </row>
    <row r="534" spans="5:22" x14ac:dyDescent="0.25">
      <c r="E534">
        <f t="shared" ca="1" si="112"/>
        <v>0.38078468157615097</v>
      </c>
      <c r="F534">
        <f t="shared" ca="1" si="113"/>
        <v>0.74429937953930725</v>
      </c>
      <c r="G534">
        <f t="shared" ca="1" si="114"/>
        <v>0.28282851632065431</v>
      </c>
      <c r="H534">
        <f t="shared" ca="1" si="120"/>
        <v>0.65770126361968861</v>
      </c>
      <c r="I534">
        <f t="shared" ca="1" si="121"/>
        <v>0.34302605080153381</v>
      </c>
      <c r="J534">
        <v>0.33900000000000002</v>
      </c>
      <c r="K534">
        <v>0.311</v>
      </c>
      <c r="L534">
        <f t="shared" si="122"/>
        <v>0.35000000000000003</v>
      </c>
      <c r="M534">
        <f t="shared" ca="1" si="123"/>
        <v>0.93965556177231147</v>
      </c>
      <c r="N534">
        <f t="shared" ca="1" si="115"/>
        <v>6.0344438227688535E-2</v>
      </c>
      <c r="O534">
        <f t="shared" ca="1" si="116"/>
        <v>19316.892332635234</v>
      </c>
      <c r="P534">
        <f t="shared" ca="1" si="117"/>
        <v>0.69376216195330287</v>
      </c>
      <c r="Q534">
        <f t="shared" ca="1" si="118"/>
        <v>0.30623783804669713</v>
      </c>
      <c r="R534">
        <f t="shared" ca="1" si="119"/>
        <v>27352.980868413382</v>
      </c>
      <c r="S534">
        <f ca="1">(('Benefits Calculations'!$F$12-'Benefits Calculations'!$F$6)*'Sensitivity Analysis'!E534*'Sensitivity Analysis'!J534)+(('Benefits Calculations'!$F$18-'Benefits Calculations'!$F$6)*'Sensitivity Analysis'!K534*'Sensitivity Analysis'!F534)+(('Benefits Calculations'!$F$24-'Benefits Calculations'!$F$6)*'Sensitivity Analysis'!L534*'Sensitivity Analysis'!G534)</f>
        <v>208556.7971957569</v>
      </c>
      <c r="T534">
        <f ca="1">+'Sensitivity Analysis'!S534-'Sensitivity Analysis'!K534*('Sensitivity Analysis'!O534+'Sensitivity Analysis'!O534/(1+'Benefits Calculations'!$C$10))-'Sensitivity Analysis'!L534*('Sensitivity Analysis'!R534+'Sensitivity Analysis'!R534/(1+'Benefits Calculations'!$C$10)+'Sensitivity Analysis'!R534/(1+'Benefits Calculations'!$C$10)^2+'Sensitivity Analysis'!R534/(1+'Benefits Calculations'!$C$10)^3)</f>
        <v>160349.70788581762</v>
      </c>
      <c r="U534">
        <f t="shared" ca="1" si="124"/>
        <v>280097.21170563379</v>
      </c>
      <c r="V534">
        <f ca="1">+'Sensitivity Analysis'!S534*(1+'Sensitivity Analysis'!I534)-'Sensitivity Analysis'!K534*('Sensitivity Analysis'!O534+'Sensitivity Analysis'!O534/(1+'Benefits Calculations'!$C$10))-'Sensitivity Analysis'!L534*('Sensitivity Analysis'!R534+'Sensitivity Analysis'!R534/(1+'Benefits Calculations'!$C$10)+'Sensitivity Analysis'!R534/(1+'Benefits Calculations'!$C$10)^2+'Sensitivity Analysis'!R534/(1+'Benefits Calculations'!$C$10)^3)</f>
        <v>231890.12239569455</v>
      </c>
    </row>
    <row r="535" spans="5:22" x14ac:dyDescent="0.25">
      <c r="E535">
        <f t="shared" ca="1" si="112"/>
        <v>0.31720459767808906</v>
      </c>
      <c r="F535">
        <f t="shared" ca="1" si="113"/>
        <v>0.45231549542480909</v>
      </c>
      <c r="G535">
        <f t="shared" ca="1" si="114"/>
        <v>0.45903509795747027</v>
      </c>
      <c r="H535">
        <f t="shared" ca="1" si="120"/>
        <v>0.57707572474414437</v>
      </c>
      <c r="I535">
        <f t="shared" ca="1" si="121"/>
        <v>0.3292257280703953</v>
      </c>
      <c r="J535">
        <v>0.33900000000000002</v>
      </c>
      <c r="K535">
        <v>0.311</v>
      </c>
      <c r="L535">
        <f t="shared" si="122"/>
        <v>0.35000000000000003</v>
      </c>
      <c r="M535">
        <f t="shared" ca="1" si="123"/>
        <v>0.92895468594185826</v>
      </c>
      <c r="N535">
        <f t="shared" ca="1" si="115"/>
        <v>7.104531405814174E-2</v>
      </c>
      <c r="O535">
        <f t="shared" ca="1" si="116"/>
        <v>19432.847023134022</v>
      </c>
      <c r="P535">
        <f t="shared" ca="1" si="117"/>
        <v>0.40704029180053503</v>
      </c>
      <c r="Q535">
        <f t="shared" ca="1" si="118"/>
        <v>0.59295970819946497</v>
      </c>
      <c r="R535">
        <f t="shared" ca="1" si="119"/>
        <v>32224.385442308907</v>
      </c>
      <c r="S535">
        <f ca="1">(('Benefits Calculations'!$F$12-'Benefits Calculations'!$F$6)*'Sensitivity Analysis'!E535*'Sensitivity Analysis'!J535)+(('Benefits Calculations'!$F$18-'Benefits Calculations'!$F$6)*'Sensitivity Analysis'!K535*'Sensitivity Analysis'!F535)+(('Benefits Calculations'!$F$24-'Benefits Calculations'!$F$6)*'Sensitivity Analysis'!L535*'Sensitivity Analysis'!G535)</f>
        <v>222553.69525841589</v>
      </c>
      <c r="T535">
        <f ca="1">+'Sensitivity Analysis'!S535-'Sensitivity Analysis'!K535*('Sensitivity Analysis'!O535+'Sensitivity Analysis'!O535/(1+'Benefits Calculations'!$C$10))-'Sensitivity Analysis'!L535*('Sensitivity Analysis'!R535+'Sensitivity Analysis'!R535/(1+'Benefits Calculations'!$C$10)+'Sensitivity Analysis'!R535/(1+'Benefits Calculations'!$C$10)^2+'Sensitivity Analysis'!R535/(1+'Benefits Calculations'!$C$10)^3)</f>
        <v>167793.94249383357</v>
      </c>
      <c r="U535">
        <f t="shared" ca="1" si="124"/>
        <v>295824.09761462471</v>
      </c>
      <c r="V535">
        <f ca="1">+'Sensitivity Analysis'!S535*(1+'Sensitivity Analysis'!I535)-'Sensitivity Analysis'!K535*('Sensitivity Analysis'!O535+'Sensitivity Analysis'!O535/(1+'Benefits Calculations'!$C$10))-'Sensitivity Analysis'!L535*('Sensitivity Analysis'!R535+'Sensitivity Analysis'!R535/(1+'Benefits Calculations'!$C$10)+'Sensitivity Analysis'!R535/(1+'Benefits Calculations'!$C$10)^2+'Sensitivity Analysis'!R535/(1+'Benefits Calculations'!$C$10)^3)</f>
        <v>241064.34485004237</v>
      </c>
    </row>
    <row r="536" spans="5:22" x14ac:dyDescent="0.25">
      <c r="E536">
        <f t="shared" ca="1" si="112"/>
        <v>0.47993908939516178</v>
      </c>
      <c r="F536">
        <f t="shared" ca="1" si="113"/>
        <v>0.62234997676643888</v>
      </c>
      <c r="G536">
        <f t="shared" ca="1" si="114"/>
        <v>0.57467073838973226</v>
      </c>
      <c r="H536">
        <f t="shared" ca="1" si="120"/>
        <v>0.22264935098193017</v>
      </c>
      <c r="I536">
        <f t="shared" ca="1" si="121"/>
        <v>0.25185417550171141</v>
      </c>
      <c r="J536">
        <v>0.33900000000000002</v>
      </c>
      <c r="K536">
        <v>0.311</v>
      </c>
      <c r="L536">
        <f t="shared" si="122"/>
        <v>0.35000000000000003</v>
      </c>
      <c r="M536">
        <f t="shared" ca="1" si="123"/>
        <v>0.95754958924388689</v>
      </c>
      <c r="N536">
        <f t="shared" ca="1" si="115"/>
        <v>4.2450410756113111E-2</v>
      </c>
      <c r="O536">
        <f t="shared" ca="1" si="116"/>
        <v>19122.992650953242</v>
      </c>
      <c r="P536">
        <f t="shared" ca="1" si="117"/>
        <v>0.68697789240602702</v>
      </c>
      <c r="Q536">
        <f t="shared" ca="1" si="118"/>
        <v>0.31302210759397298</v>
      </c>
      <c r="R536">
        <f t="shared" ca="1" si="119"/>
        <v>27468.2456080216</v>
      </c>
      <c r="S536">
        <f ca="1">(('Benefits Calculations'!$F$12-'Benefits Calculations'!$F$6)*'Sensitivity Analysis'!E536*'Sensitivity Analysis'!J536)+(('Benefits Calculations'!$F$18-'Benefits Calculations'!$F$6)*'Sensitivity Analysis'!K536*'Sensitivity Analysis'!F536)+(('Benefits Calculations'!$F$24-'Benefits Calculations'!$F$6)*'Sensitivity Analysis'!L536*'Sensitivity Analysis'!G536)</f>
        <v>292722.01147469517</v>
      </c>
      <c r="T536">
        <f ca="1">+'Sensitivity Analysis'!S536-'Sensitivity Analysis'!K536*('Sensitivity Analysis'!O536+'Sensitivity Analysis'!O536/(1+'Benefits Calculations'!$C$10))-'Sensitivity Analysis'!L536*('Sensitivity Analysis'!R536+'Sensitivity Analysis'!R536/(1+'Benefits Calculations'!$C$10)+'Sensitivity Analysis'!R536/(1+'Benefits Calculations'!$C$10)^2+'Sensitivity Analysis'!R536/(1+'Benefits Calculations'!$C$10)^3)</f>
        <v>244480.12039776589</v>
      </c>
      <c r="U536">
        <f t="shared" ca="1" si="124"/>
        <v>366445.27232585702</v>
      </c>
      <c r="V536">
        <f ca="1">+'Sensitivity Analysis'!S536*(1+'Sensitivity Analysis'!I536)-'Sensitivity Analysis'!K536*('Sensitivity Analysis'!O536+'Sensitivity Analysis'!O536/(1+'Benefits Calculations'!$C$10))-'Sensitivity Analysis'!L536*('Sensitivity Analysis'!R536+'Sensitivity Analysis'!R536/(1+'Benefits Calculations'!$C$10)+'Sensitivity Analysis'!R536/(1+'Benefits Calculations'!$C$10)^2+'Sensitivity Analysis'!R536/(1+'Benefits Calculations'!$C$10)^3)</f>
        <v>318203.38124892773</v>
      </c>
    </row>
    <row r="537" spans="5:22" x14ac:dyDescent="0.25">
      <c r="E537">
        <f t="shared" ca="1" si="112"/>
        <v>0.68768927413979908</v>
      </c>
      <c r="F537">
        <f t="shared" ca="1" si="113"/>
        <v>0.41205760185311191</v>
      </c>
      <c r="G537">
        <f t="shared" ca="1" si="114"/>
        <v>0.24747079608324402</v>
      </c>
      <c r="H537">
        <f t="shared" ca="1" si="120"/>
        <v>1.8484835072327233E-2</v>
      </c>
      <c r="I537">
        <f t="shared" ca="1" si="121"/>
        <v>0.16155121687238949</v>
      </c>
      <c r="J537">
        <v>0.33900000000000002</v>
      </c>
      <c r="K537">
        <v>0.311</v>
      </c>
      <c r="L537">
        <f t="shared" si="122"/>
        <v>0.35000000000000003</v>
      </c>
      <c r="M537">
        <f t="shared" ca="1" si="123"/>
        <v>0.92458279248856323</v>
      </c>
      <c r="N537">
        <f t="shared" ca="1" si="115"/>
        <v>7.5417207511436768E-2</v>
      </c>
      <c r="O537">
        <f t="shared" ca="1" si="116"/>
        <v>19480.22086059393</v>
      </c>
      <c r="P537">
        <f t="shared" ca="1" si="117"/>
        <v>0.43334263930626538</v>
      </c>
      <c r="Q537">
        <f t="shared" ca="1" si="118"/>
        <v>0.56665736069373462</v>
      </c>
      <c r="R537">
        <f t="shared" ca="1" si="119"/>
        <v>31777.50855818655</v>
      </c>
      <c r="S537">
        <f ca="1">(('Benefits Calculations'!$F$12-'Benefits Calculations'!$F$6)*'Sensitivity Analysis'!E537*'Sensitivity Analysis'!J537)+(('Benefits Calculations'!$F$18-'Benefits Calculations'!$F$6)*'Sensitivity Analysis'!K537*'Sensitivity Analysis'!F537)+(('Benefits Calculations'!$F$24-'Benefits Calculations'!$F$6)*'Sensitivity Analysis'!L537*'Sensitivity Analysis'!G537)</f>
        <v>186666.55173872615</v>
      </c>
      <c r="T537">
        <f ca="1">+'Sensitivity Analysis'!S537-'Sensitivity Analysis'!K537*('Sensitivity Analysis'!O537+'Sensitivity Analysis'!O537/(1+'Benefits Calculations'!$C$10))-'Sensitivity Analysis'!L537*('Sensitivity Analysis'!R537+'Sensitivity Analysis'!R537/(1+'Benefits Calculations'!$C$10)+'Sensitivity Analysis'!R537/(1+'Benefits Calculations'!$C$10)^2+'Sensitivity Analysis'!R537/(1+'Benefits Calculations'!$C$10)^3)</f>
        <v>132472.43296455225</v>
      </c>
      <c r="U537">
        <f t="shared" ca="1" si="124"/>
        <v>216822.76032149023</v>
      </c>
      <c r="V537">
        <f ca="1">+'Sensitivity Analysis'!S537*(1+'Sensitivity Analysis'!I537)-'Sensitivity Analysis'!K537*('Sensitivity Analysis'!O537+'Sensitivity Analysis'!O537/(1+'Benefits Calculations'!$C$10))-'Sensitivity Analysis'!L537*('Sensitivity Analysis'!R537+'Sensitivity Analysis'!R537/(1+'Benefits Calculations'!$C$10)+'Sensitivity Analysis'!R537/(1+'Benefits Calculations'!$C$10)^2+'Sensitivity Analysis'!R537/(1+'Benefits Calculations'!$C$10)^3)</f>
        <v>162628.64154731634</v>
      </c>
    </row>
    <row r="538" spans="5:22" x14ac:dyDescent="0.25">
      <c r="E538">
        <f t="shared" ca="1" si="112"/>
        <v>0.36181715606481535</v>
      </c>
      <c r="F538">
        <f t="shared" ca="1" si="113"/>
        <v>0.58236395338183522</v>
      </c>
      <c r="G538">
        <f t="shared" ca="1" si="114"/>
        <v>0.52652919552409061</v>
      </c>
      <c r="H538">
        <f t="shared" ca="1" si="120"/>
        <v>0.75110794247637203</v>
      </c>
      <c r="I538">
        <f t="shared" ca="1" si="121"/>
        <v>0.35799426289606318</v>
      </c>
      <c r="J538">
        <v>0.33900000000000002</v>
      </c>
      <c r="K538">
        <v>0.311</v>
      </c>
      <c r="L538">
        <f t="shared" si="122"/>
        <v>0.35000000000000003</v>
      </c>
      <c r="M538">
        <f t="shared" ca="1" si="123"/>
        <v>0.94798760149105787</v>
      </c>
      <c r="N538">
        <f t="shared" ca="1" si="115"/>
        <v>5.2012398508942126E-2</v>
      </c>
      <c r="O538">
        <f t="shared" ca="1" si="116"/>
        <v>19226.606350242895</v>
      </c>
      <c r="P538">
        <f t="shared" ca="1" si="117"/>
        <v>0.66719485823975699</v>
      </c>
      <c r="Q538">
        <f t="shared" ca="1" si="118"/>
        <v>0.33280514176024301</v>
      </c>
      <c r="R538">
        <f t="shared" ca="1" si="119"/>
        <v>27804.359358506532</v>
      </c>
      <c r="S538">
        <f ca="1">(('Benefits Calculations'!$F$12-'Benefits Calculations'!$F$6)*'Sensitivity Analysis'!E538*'Sensitivity Analysis'!J538)+(('Benefits Calculations'!$F$18-'Benefits Calculations'!$F$6)*'Sensitivity Analysis'!K538*'Sensitivity Analysis'!F538)+(('Benefits Calculations'!$F$24-'Benefits Calculations'!$F$6)*'Sensitivity Analysis'!L538*'Sensitivity Analysis'!G538)</f>
        <v>262541.89640762308</v>
      </c>
      <c r="T538">
        <f ca="1">+'Sensitivity Analysis'!S538-'Sensitivity Analysis'!K538*('Sensitivity Analysis'!O538+'Sensitivity Analysis'!O538/(1+'Benefits Calculations'!$C$10))-'Sensitivity Analysis'!L538*('Sensitivity Analysis'!R538+'Sensitivity Analysis'!R538/(1+'Benefits Calculations'!$C$10)+'Sensitivity Analysis'!R538/(1+'Benefits Calculations'!$C$10)^2+'Sensitivity Analysis'!R538/(1+'Benefits Calculations'!$C$10)^3)</f>
        <v>213789.42344322766</v>
      </c>
      <c r="U538">
        <f t="shared" ca="1" si="124"/>
        <v>356530.38909140468</v>
      </c>
      <c r="V538">
        <f ca="1">+'Sensitivity Analysis'!S538*(1+'Sensitivity Analysis'!I538)-'Sensitivity Analysis'!K538*('Sensitivity Analysis'!O538+'Sensitivity Analysis'!O538/(1+'Benefits Calculations'!$C$10))-'Sensitivity Analysis'!L538*('Sensitivity Analysis'!R538+'Sensitivity Analysis'!R538/(1+'Benefits Calculations'!$C$10)+'Sensitivity Analysis'!R538/(1+'Benefits Calculations'!$C$10)^2+'Sensitivity Analysis'!R538/(1+'Benefits Calculations'!$C$10)^3)</f>
        <v>307777.91612700926</v>
      </c>
    </row>
    <row r="539" spans="5:22" x14ac:dyDescent="0.25">
      <c r="E539">
        <f t="shared" ca="1" si="112"/>
        <v>0.56578801689564484</v>
      </c>
      <c r="F539">
        <f t="shared" ca="1" si="113"/>
        <v>0.49676341493256493</v>
      </c>
      <c r="G539">
        <f t="shared" ca="1" si="114"/>
        <v>0.56619304370198964</v>
      </c>
      <c r="H539">
        <f t="shared" ca="1" si="120"/>
        <v>0.24500045846342311</v>
      </c>
      <c r="I539">
        <f t="shared" ca="1" si="121"/>
        <v>0.25806918552183261</v>
      </c>
      <c r="J539">
        <v>0.33900000000000002</v>
      </c>
      <c r="K539">
        <v>0.311</v>
      </c>
      <c r="L539">
        <f t="shared" si="122"/>
        <v>0.35000000000000003</v>
      </c>
      <c r="M539">
        <f t="shared" ca="1" si="123"/>
        <v>0.93196241437382499</v>
      </c>
      <c r="N539">
        <f t="shared" ca="1" si="115"/>
        <v>6.8037585626175012E-2</v>
      </c>
      <c r="O539">
        <f t="shared" ca="1" si="116"/>
        <v>19400.25527784523</v>
      </c>
      <c r="P539">
        <f t="shared" ca="1" si="117"/>
        <v>0.49220459866667005</v>
      </c>
      <c r="Q539">
        <f t="shared" ca="1" si="118"/>
        <v>0.5077954013333299</v>
      </c>
      <c r="R539">
        <f t="shared" ca="1" si="119"/>
        <v>30777.443868653274</v>
      </c>
      <c r="S539">
        <f ca="1">(('Benefits Calculations'!$F$12-'Benefits Calculations'!$F$6)*'Sensitivity Analysis'!E539*'Sensitivity Analysis'!J539)+(('Benefits Calculations'!$F$18-'Benefits Calculations'!$F$6)*'Sensitivity Analysis'!K539*'Sensitivity Analysis'!F539)+(('Benefits Calculations'!$F$24-'Benefits Calculations'!$F$6)*'Sensitivity Analysis'!L539*'Sensitivity Analysis'!G539)</f>
        <v>283204.0244419204</v>
      </c>
      <c r="T539">
        <f ca="1">+'Sensitivity Analysis'!S539-'Sensitivity Analysis'!K539*('Sensitivity Analysis'!O539+'Sensitivity Analysis'!O539/(1+'Benefits Calculations'!$C$10))-'Sensitivity Analysis'!L539*('Sensitivity Analysis'!R539+'Sensitivity Analysis'!R539/(1+'Benefits Calculations'!$C$10)+'Sensitivity Analysis'!R539/(1+'Benefits Calculations'!$C$10)^2+'Sensitivity Analysis'!R539/(1+'Benefits Calculations'!$C$10)^3)</f>
        <v>230389.46228698478</v>
      </c>
      <c r="U539">
        <f t="shared" ca="1" si="124"/>
        <v>356290.25636615197</v>
      </c>
      <c r="V539">
        <f ca="1">+'Sensitivity Analysis'!S539*(1+'Sensitivity Analysis'!I539)-'Sensitivity Analysis'!K539*('Sensitivity Analysis'!O539+'Sensitivity Analysis'!O539/(1+'Benefits Calculations'!$C$10))-'Sensitivity Analysis'!L539*('Sensitivity Analysis'!R539+'Sensitivity Analysis'!R539/(1+'Benefits Calculations'!$C$10)+'Sensitivity Analysis'!R539/(1+'Benefits Calculations'!$C$10)^2+'Sensitivity Analysis'!R539/(1+'Benefits Calculations'!$C$10)^3)</f>
        <v>303475.69421121635</v>
      </c>
    </row>
    <row r="540" spans="5:22" x14ac:dyDescent="0.25">
      <c r="E540">
        <f t="shared" ca="1" si="112"/>
        <v>0.46165000638573606</v>
      </c>
      <c r="F540">
        <f t="shared" ca="1" si="113"/>
        <v>0.55528399485794011</v>
      </c>
      <c r="G540">
        <f t="shared" ca="1" si="114"/>
        <v>0.42807353065465709</v>
      </c>
      <c r="H540">
        <f t="shared" ca="1" si="120"/>
        <v>0.17330442617402786</v>
      </c>
      <c r="I540">
        <f t="shared" ca="1" si="121"/>
        <v>0.23691772603894284</v>
      </c>
      <c r="J540">
        <v>0.33900000000000002</v>
      </c>
      <c r="K540">
        <v>0.311</v>
      </c>
      <c r="L540">
        <f t="shared" si="122"/>
        <v>0.35000000000000003</v>
      </c>
      <c r="M540">
        <f t="shared" ca="1" si="123"/>
        <v>0.93515777567967884</v>
      </c>
      <c r="N540">
        <f t="shared" ca="1" si="115"/>
        <v>6.4842224320321162E-2</v>
      </c>
      <c r="O540">
        <f t="shared" ca="1" si="116"/>
        <v>19365.630342734999</v>
      </c>
      <c r="P540">
        <f t="shared" ca="1" si="117"/>
        <v>0.55010458046239707</v>
      </c>
      <c r="Q540">
        <f t="shared" ca="1" si="118"/>
        <v>0.44989541953760293</v>
      </c>
      <c r="R540">
        <f t="shared" ca="1" si="119"/>
        <v>29793.723177943873</v>
      </c>
      <c r="S540">
        <f ca="1">(('Benefits Calculations'!$F$12-'Benefits Calculations'!$F$6)*'Sensitivity Analysis'!E540*'Sensitivity Analysis'!J540)+(('Benefits Calculations'!$F$18-'Benefits Calculations'!$F$6)*'Sensitivity Analysis'!K540*'Sensitivity Analysis'!F540)+(('Benefits Calculations'!$F$24-'Benefits Calculations'!$F$6)*'Sensitivity Analysis'!L540*'Sensitivity Analysis'!G540)</f>
        <v>238265.3926437523</v>
      </c>
      <c r="T540">
        <f ca="1">+'Sensitivity Analysis'!S540-'Sensitivity Analysis'!K540*('Sensitivity Analysis'!O540+'Sensitivity Analysis'!O540/(1+'Benefits Calculations'!$C$10))-'Sensitivity Analysis'!L540*('Sensitivity Analysis'!R540+'Sensitivity Analysis'!R540/(1+'Benefits Calculations'!$C$10)+'Sensitivity Analysis'!R540/(1+'Benefits Calculations'!$C$10)^2+'Sensitivity Analysis'!R540/(1+'Benefits Calculations'!$C$10)^3)</f>
        <v>186780.91518603257</v>
      </c>
      <c r="U540">
        <f t="shared" ca="1" si="124"/>
        <v>294714.68766268593</v>
      </c>
      <c r="V540">
        <f ca="1">+'Sensitivity Analysis'!S540*(1+'Sensitivity Analysis'!I540)-'Sensitivity Analysis'!K540*('Sensitivity Analysis'!O540+'Sensitivity Analysis'!O540/(1+'Benefits Calculations'!$C$10))-'Sensitivity Analysis'!L540*('Sensitivity Analysis'!R540+'Sensitivity Analysis'!R540/(1+'Benefits Calculations'!$C$10)+'Sensitivity Analysis'!R540/(1+'Benefits Calculations'!$C$10)^2+'Sensitivity Analysis'!R540/(1+'Benefits Calculations'!$C$10)^3)</f>
        <v>243230.21020496616</v>
      </c>
    </row>
    <row r="541" spans="5:22" x14ac:dyDescent="0.25">
      <c r="E541">
        <f t="shared" ca="1" si="112"/>
        <v>0.51066460594266305</v>
      </c>
      <c r="F541">
        <f t="shared" ca="1" si="113"/>
        <v>0.4965557970557945</v>
      </c>
      <c r="G541">
        <f t="shared" ca="1" si="114"/>
        <v>0.46125168589377685</v>
      </c>
      <c r="H541">
        <f t="shared" ca="1" si="120"/>
        <v>0.80856218865742768</v>
      </c>
      <c r="I541">
        <f t="shared" ca="1" si="121"/>
        <v>0.366741250483271</v>
      </c>
      <c r="J541">
        <v>0.33900000000000002</v>
      </c>
      <c r="K541">
        <v>0.311</v>
      </c>
      <c r="L541">
        <f t="shared" si="122"/>
        <v>0.35000000000000003</v>
      </c>
      <c r="M541">
        <f t="shared" ca="1" si="123"/>
        <v>0.9472876063566521</v>
      </c>
      <c r="N541">
        <f t="shared" ca="1" si="115"/>
        <v>5.2712393643347899E-2</v>
      </c>
      <c r="O541">
        <f t="shared" ca="1" si="116"/>
        <v>19234.191497519318</v>
      </c>
      <c r="P541">
        <f t="shared" ca="1" si="117"/>
        <v>0.60689215217416825</v>
      </c>
      <c r="Q541">
        <f t="shared" ca="1" si="118"/>
        <v>0.39310784782583175</v>
      </c>
      <c r="R541">
        <f t="shared" ca="1" si="119"/>
        <v>28828.90233456088</v>
      </c>
      <c r="S541">
        <f ca="1">(('Benefits Calculations'!$F$12-'Benefits Calculations'!$F$6)*'Sensitivity Analysis'!E541*'Sensitivity Analysis'!J541)+(('Benefits Calculations'!$F$18-'Benefits Calculations'!$F$6)*'Sensitivity Analysis'!K541*'Sensitivity Analysis'!F541)+(('Benefits Calculations'!$F$24-'Benefits Calculations'!$F$6)*'Sensitivity Analysis'!L541*'Sensitivity Analysis'!G541)</f>
        <v>246004.77574438375</v>
      </c>
      <c r="T541">
        <f ca="1">+'Sensitivity Analysis'!S541-'Sensitivity Analysis'!K541*('Sensitivity Analysis'!O541+'Sensitivity Analysis'!O541/(1+'Benefits Calculations'!$C$10))-'Sensitivity Analysis'!L541*('Sensitivity Analysis'!R541+'Sensitivity Analysis'!R541/(1+'Benefits Calculations'!$C$10)+'Sensitivity Analysis'!R541/(1+'Benefits Calculations'!$C$10)^2+'Sensitivity Analysis'!R541/(1+'Benefits Calculations'!$C$10)^3)</f>
        <v>195884.43542747383</v>
      </c>
      <c r="U541">
        <f t="shared" ca="1" si="124"/>
        <v>336224.87482573569</v>
      </c>
      <c r="V541">
        <f ca="1">+'Sensitivity Analysis'!S541*(1+'Sensitivity Analysis'!I541)-'Sensitivity Analysis'!K541*('Sensitivity Analysis'!O541+'Sensitivity Analysis'!O541/(1+'Benefits Calculations'!$C$10))-'Sensitivity Analysis'!L541*('Sensitivity Analysis'!R541+'Sensitivity Analysis'!R541/(1+'Benefits Calculations'!$C$10)+'Sensitivity Analysis'!R541/(1+'Benefits Calculations'!$C$10)^2+'Sensitivity Analysis'!R541/(1+'Benefits Calculations'!$C$10)^3)</f>
        <v>286104.5345088258</v>
      </c>
    </row>
    <row r="542" spans="5:22" x14ac:dyDescent="0.25">
      <c r="E542">
        <f t="shared" ca="1" si="112"/>
        <v>0.57988322377532242</v>
      </c>
      <c r="F542">
        <f t="shared" ca="1" si="113"/>
        <v>0.5822633788134518</v>
      </c>
      <c r="G542">
        <f t="shared" ca="1" si="114"/>
        <v>0.34963270385688477</v>
      </c>
      <c r="H542">
        <f t="shared" ca="1" si="120"/>
        <v>0.97554779136806613</v>
      </c>
      <c r="I542">
        <f t="shared" ca="1" si="121"/>
        <v>0.40100868416035834</v>
      </c>
      <c r="J542">
        <v>0.33900000000000002</v>
      </c>
      <c r="K542">
        <v>0.311</v>
      </c>
      <c r="L542">
        <f t="shared" si="122"/>
        <v>0.35000000000000003</v>
      </c>
      <c r="M542">
        <f t="shared" ca="1" si="123"/>
        <v>0.95706176761781669</v>
      </c>
      <c r="N542">
        <f t="shared" ca="1" si="115"/>
        <v>4.2938232382183306E-2</v>
      </c>
      <c r="O542">
        <f t="shared" ca="1" si="116"/>
        <v>19128.278686093337</v>
      </c>
      <c r="P542">
        <f t="shared" ca="1" si="117"/>
        <v>0.55559825322595335</v>
      </c>
      <c r="Q542">
        <f t="shared" ca="1" si="118"/>
        <v>0.44440174677404665</v>
      </c>
      <c r="R542">
        <f t="shared" ca="1" si="119"/>
        <v>29700.385677691051</v>
      </c>
      <c r="S542">
        <f ca="1">(('Benefits Calculations'!$F$12-'Benefits Calculations'!$F$6)*'Sensitivity Analysis'!E542*'Sensitivity Analysis'!J542)+(('Benefits Calculations'!$F$18-'Benefits Calculations'!$F$6)*'Sensitivity Analysis'!K542*'Sensitivity Analysis'!F542)+(('Benefits Calculations'!$F$24-'Benefits Calculations'!$F$6)*'Sensitivity Analysis'!L542*'Sensitivity Analysis'!G542)</f>
        <v>228133.59127489652</v>
      </c>
      <c r="T542">
        <f ca="1">+'Sensitivity Analysis'!S542-'Sensitivity Analysis'!K542*('Sensitivity Analysis'!O542+'Sensitivity Analysis'!O542/(1+'Benefits Calculations'!$C$10))-'Sensitivity Analysis'!L542*('Sensitivity Analysis'!R542+'Sensitivity Analysis'!R542/(1+'Benefits Calculations'!$C$10)+'Sensitivity Analysis'!R542/(1+'Benefits Calculations'!$C$10)^2+'Sensitivity Analysis'!R542/(1+'Benefits Calculations'!$C$10)^3)</f>
        <v>176918.4426944544</v>
      </c>
      <c r="U542">
        <f t="shared" ca="1" si="124"/>
        <v>319617.14252481982</v>
      </c>
      <c r="V542">
        <f ca="1">+'Sensitivity Analysis'!S542*(1+'Sensitivity Analysis'!I542)-'Sensitivity Analysis'!K542*('Sensitivity Analysis'!O542+'Sensitivity Analysis'!O542/(1+'Benefits Calculations'!$C$10))-'Sensitivity Analysis'!L542*('Sensitivity Analysis'!R542+'Sensitivity Analysis'!R542/(1+'Benefits Calculations'!$C$10)+'Sensitivity Analysis'!R542/(1+'Benefits Calculations'!$C$10)^2+'Sensitivity Analysis'!R542/(1+'Benefits Calculations'!$C$10)^3)</f>
        <v>268401.99394437775</v>
      </c>
    </row>
    <row r="543" spans="5:22" x14ac:dyDescent="0.25">
      <c r="E543">
        <f t="shared" ca="1" si="112"/>
        <v>0.30526485339776804</v>
      </c>
      <c r="F543">
        <f t="shared" ca="1" si="113"/>
        <v>0.49887674374327545</v>
      </c>
      <c r="G543">
        <f t="shared" ca="1" si="114"/>
        <v>0.55634014666008036</v>
      </c>
      <c r="H543">
        <f t="shared" ca="1" si="120"/>
        <v>0.9563448458669852</v>
      </c>
      <c r="I543">
        <f t="shared" ca="1" si="121"/>
        <v>0.39462454880279035</v>
      </c>
      <c r="J543">
        <v>0.33900000000000002</v>
      </c>
      <c r="K543">
        <v>0.311</v>
      </c>
      <c r="L543">
        <f t="shared" si="122"/>
        <v>0.35000000000000003</v>
      </c>
      <c r="M543">
        <f t="shared" ca="1" si="123"/>
        <v>0.92566541368175259</v>
      </c>
      <c r="N543">
        <f t="shared" ca="1" si="115"/>
        <v>7.4334586318247409E-2</v>
      </c>
      <c r="O543">
        <f t="shared" ca="1" si="116"/>
        <v>19468.489577344531</v>
      </c>
      <c r="P543">
        <f t="shared" ca="1" si="117"/>
        <v>0.4851806030840673</v>
      </c>
      <c r="Q543">
        <f t="shared" ca="1" si="118"/>
        <v>0.5148193969159327</v>
      </c>
      <c r="R543">
        <f t="shared" ca="1" si="119"/>
        <v>30896.781553601693</v>
      </c>
      <c r="S543">
        <f ca="1">(('Benefits Calculations'!$F$12-'Benefits Calculations'!$F$6)*'Sensitivity Analysis'!E543*'Sensitivity Analysis'!J543)+(('Benefits Calculations'!$F$18-'Benefits Calculations'!$F$6)*'Sensitivity Analysis'!K543*'Sensitivity Analysis'!F543)+(('Benefits Calculations'!$F$24-'Benefits Calculations'!$F$6)*'Sensitivity Analysis'!L543*'Sensitivity Analysis'!G543)</f>
        <v>256750.76262456577</v>
      </c>
      <c r="T543">
        <f ca="1">+'Sensitivity Analysis'!S543-'Sensitivity Analysis'!K543*('Sensitivity Analysis'!O543+'Sensitivity Analysis'!O543/(1+'Benefits Calculations'!$C$10))-'Sensitivity Analysis'!L543*('Sensitivity Analysis'!R543+'Sensitivity Analysis'!R543/(1+'Benefits Calculations'!$C$10)+'Sensitivity Analysis'!R543/(1+'Benefits Calculations'!$C$10)^2+'Sensitivity Analysis'!R543/(1+'Benefits Calculations'!$C$10)^3)</f>
        <v>203735.68885449556</v>
      </c>
      <c r="U543">
        <f t="shared" ca="1" si="124"/>
        <v>358070.91648005741</v>
      </c>
      <c r="V543">
        <f ca="1">+'Sensitivity Analysis'!S543*(1+'Sensitivity Analysis'!I543)-'Sensitivity Analysis'!K543*('Sensitivity Analysis'!O543+'Sensitivity Analysis'!O543/(1+'Benefits Calculations'!$C$10))-'Sensitivity Analysis'!L543*('Sensitivity Analysis'!R543+'Sensitivity Analysis'!R543/(1+'Benefits Calculations'!$C$10)+'Sensitivity Analysis'!R543/(1+'Benefits Calculations'!$C$10)^2+'Sensitivity Analysis'!R543/(1+'Benefits Calculations'!$C$10)^3)</f>
        <v>305055.84270998719</v>
      </c>
    </row>
    <row r="544" spans="5:22" x14ac:dyDescent="0.25">
      <c r="E544">
        <f t="shared" ca="1" si="112"/>
        <v>0.644591501045368</v>
      </c>
      <c r="F544">
        <f t="shared" ca="1" si="113"/>
        <v>0.63992855909427693</v>
      </c>
      <c r="G544">
        <f t="shared" ca="1" si="114"/>
        <v>0.48281175074726734</v>
      </c>
      <c r="H544">
        <f t="shared" ca="1" si="120"/>
        <v>0.36120933024113666</v>
      </c>
      <c r="I544">
        <f t="shared" ca="1" si="121"/>
        <v>0.28657476394282044</v>
      </c>
      <c r="J544">
        <v>0.33900000000000002</v>
      </c>
      <c r="K544">
        <v>0.311</v>
      </c>
      <c r="L544">
        <f t="shared" si="122"/>
        <v>0.35000000000000003</v>
      </c>
      <c r="M544">
        <f t="shared" ca="1" si="123"/>
        <v>0.9323503405170489</v>
      </c>
      <c r="N544">
        <f t="shared" ca="1" si="115"/>
        <v>6.7649659482951097E-2</v>
      </c>
      <c r="O544">
        <f t="shared" ca="1" si="116"/>
        <v>19396.051710157255</v>
      </c>
      <c r="P544">
        <f t="shared" ca="1" si="117"/>
        <v>0.48157405511696161</v>
      </c>
      <c r="Q544">
        <f t="shared" ca="1" si="118"/>
        <v>0.51842594488303839</v>
      </c>
      <c r="R544">
        <f t="shared" ca="1" si="119"/>
        <v>30958.056803562824</v>
      </c>
      <c r="S544">
        <f ca="1">(('Benefits Calculations'!$F$12-'Benefits Calculations'!$F$6)*'Sensitivity Analysis'!E544*'Sensitivity Analysis'!J544)+(('Benefits Calculations'!$F$18-'Benefits Calculations'!$F$6)*'Sensitivity Analysis'!K544*'Sensitivity Analysis'!F544)+(('Benefits Calculations'!$F$24-'Benefits Calculations'!$F$6)*'Sensitivity Analysis'!L544*'Sensitivity Analysis'!G544)</f>
        <v>281594.90221764334</v>
      </c>
      <c r="T544">
        <f ca="1">+'Sensitivity Analysis'!S544-'Sensitivity Analysis'!K544*('Sensitivity Analysis'!O544+'Sensitivity Analysis'!O544/(1+'Benefits Calculations'!$C$10))-'Sensitivity Analysis'!L544*('Sensitivity Analysis'!R544+'Sensitivity Analysis'!R544/(1+'Benefits Calculations'!$C$10)+'Sensitivity Analysis'!R544/(1+'Benefits Calculations'!$C$10)^2+'Sensitivity Analysis'!R544/(1+'Benefits Calculations'!$C$10)^3)</f>
        <v>228542.59178886982</v>
      </c>
      <c r="U544">
        <f t="shared" ca="1" si="124"/>
        <v>362292.89484816609</v>
      </c>
      <c r="V544">
        <f ca="1">+'Sensitivity Analysis'!S544*(1+'Sensitivity Analysis'!I544)-'Sensitivity Analysis'!K544*('Sensitivity Analysis'!O544+'Sensitivity Analysis'!O544/(1+'Benefits Calculations'!$C$10))-'Sensitivity Analysis'!L544*('Sensitivity Analysis'!R544+'Sensitivity Analysis'!R544/(1+'Benefits Calculations'!$C$10)+'Sensitivity Analysis'!R544/(1+'Benefits Calculations'!$C$10)^2+'Sensitivity Analysis'!R544/(1+'Benefits Calculations'!$C$10)^3)</f>
        <v>309240.58441939257</v>
      </c>
    </row>
    <row r="545" spans="5:22" x14ac:dyDescent="0.25">
      <c r="E545">
        <f t="shared" ca="1" si="112"/>
        <v>0.31568642851746054</v>
      </c>
      <c r="F545">
        <f t="shared" ca="1" si="113"/>
        <v>0.58766697909061394</v>
      </c>
      <c r="G545">
        <f t="shared" ca="1" si="114"/>
        <v>0.1686984106944433</v>
      </c>
      <c r="H545">
        <f t="shared" ca="1" si="120"/>
        <v>0.34357387203071976</v>
      </c>
      <c r="I545">
        <f t="shared" ca="1" si="121"/>
        <v>0.28258109531609515</v>
      </c>
      <c r="J545">
        <v>0.33900000000000002</v>
      </c>
      <c r="K545">
        <v>0.311</v>
      </c>
      <c r="L545">
        <f t="shared" si="122"/>
        <v>0.35000000000000003</v>
      </c>
      <c r="M545">
        <f t="shared" ca="1" si="123"/>
        <v>0.93002307546105423</v>
      </c>
      <c r="N545">
        <f t="shared" ca="1" si="115"/>
        <v>6.9976924538945773E-2</v>
      </c>
      <c r="O545">
        <f t="shared" ca="1" si="116"/>
        <v>19421.269954304018</v>
      </c>
      <c r="P545">
        <f t="shared" ca="1" si="117"/>
        <v>0.34406998405332478</v>
      </c>
      <c r="Q545">
        <f t="shared" ca="1" si="118"/>
        <v>0.65593001594667522</v>
      </c>
      <c r="R545">
        <f t="shared" ca="1" si="119"/>
        <v>33294.250970934016</v>
      </c>
      <c r="S545">
        <f ca="1">(('Benefits Calculations'!$F$12-'Benefits Calculations'!$F$6)*'Sensitivity Analysis'!E545*'Sensitivity Analysis'!J545)+(('Benefits Calculations'!$F$18-'Benefits Calculations'!$F$6)*'Sensitivity Analysis'!K545*'Sensitivity Analysis'!F545)+(('Benefits Calculations'!$F$24-'Benefits Calculations'!$F$6)*'Sensitivity Analysis'!L545*'Sensitivity Analysis'!G545)</f>
        <v>149296.08834939642</v>
      </c>
      <c r="T545">
        <f ca="1">+'Sensitivity Analysis'!S545-'Sensitivity Analysis'!K545*('Sensitivity Analysis'!O545+'Sensitivity Analysis'!O545/(1+'Benefits Calculations'!$C$10))-'Sensitivity Analysis'!L545*('Sensitivity Analysis'!R545+'Sensitivity Analysis'!R545/(1+'Benefits Calculations'!$C$10)+'Sensitivity Analysis'!R545/(1+'Benefits Calculations'!$C$10)^2+'Sensitivity Analysis'!R545/(1+'Benefits Calculations'!$C$10)^3)</f>
        <v>93119.880641277035</v>
      </c>
      <c r="U545">
        <f t="shared" ca="1" si="124"/>
        <v>191484.3405215774</v>
      </c>
      <c r="V545">
        <f ca="1">+'Sensitivity Analysis'!S545*(1+'Sensitivity Analysis'!I545)-'Sensitivity Analysis'!K545*('Sensitivity Analysis'!O545+'Sensitivity Analysis'!O545/(1+'Benefits Calculations'!$C$10))-'Sensitivity Analysis'!L545*('Sensitivity Analysis'!R545+'Sensitivity Analysis'!R545/(1+'Benefits Calculations'!$C$10)+'Sensitivity Analysis'!R545/(1+'Benefits Calculations'!$C$10)^2+'Sensitivity Analysis'!R545/(1+'Benefits Calculations'!$C$10)^3)</f>
        <v>135308.13281345801</v>
      </c>
    </row>
    <row r="546" spans="5:22" x14ac:dyDescent="0.25">
      <c r="E546">
        <f t="shared" ca="1" si="112"/>
        <v>0.59903072558144277</v>
      </c>
      <c r="F546">
        <f t="shared" ca="1" si="113"/>
        <v>0.48522889028754757</v>
      </c>
      <c r="G546">
        <f t="shared" ca="1" si="114"/>
        <v>0.35469213508601238</v>
      </c>
      <c r="H546">
        <f t="shared" ca="1" si="120"/>
        <v>0.90003716290553915</v>
      </c>
      <c r="I546">
        <f t="shared" ca="1" si="121"/>
        <v>0.38160140826614475</v>
      </c>
      <c r="J546">
        <v>0.33900000000000002</v>
      </c>
      <c r="K546">
        <v>0.311</v>
      </c>
      <c r="L546">
        <f t="shared" si="122"/>
        <v>0.35000000000000003</v>
      </c>
      <c r="M546">
        <f t="shared" ca="1" si="123"/>
        <v>0.92312351650434088</v>
      </c>
      <c r="N546">
        <f t="shared" ca="1" si="115"/>
        <v>7.687648349565912E-2</v>
      </c>
      <c r="O546">
        <f t="shared" ca="1" si="116"/>
        <v>19496.033575158963</v>
      </c>
      <c r="P546">
        <f t="shared" ca="1" si="117"/>
        <v>0.65977834218676334</v>
      </c>
      <c r="Q546">
        <f t="shared" ca="1" si="118"/>
        <v>0.34022165781323666</v>
      </c>
      <c r="R546">
        <f t="shared" ca="1" si="119"/>
        <v>27930.365966246893</v>
      </c>
      <c r="S546">
        <f ca="1">(('Benefits Calculations'!$F$12-'Benefits Calculations'!$F$6)*'Sensitivity Analysis'!E546*'Sensitivity Analysis'!J546)+(('Benefits Calculations'!$F$18-'Benefits Calculations'!$F$6)*'Sensitivity Analysis'!K546*'Sensitivity Analysis'!F546)+(('Benefits Calculations'!$F$24-'Benefits Calculations'!$F$6)*'Sensitivity Analysis'!L546*'Sensitivity Analysis'!G546)</f>
        <v>220048.94930758502</v>
      </c>
      <c r="T546">
        <f ca="1">+'Sensitivity Analysis'!S546-'Sensitivity Analysis'!K546*('Sensitivity Analysis'!O546+'Sensitivity Analysis'!O546/(1+'Benefits Calculations'!$C$10))-'Sensitivity Analysis'!L546*('Sensitivity Analysis'!R546+'Sensitivity Analysis'!R546/(1+'Benefits Calculations'!$C$10)+'Sensitivity Analysis'!R546/(1+'Benefits Calculations'!$C$10)^2+'Sensitivity Analysis'!R546/(1+'Benefits Calculations'!$C$10)^3)</f>
        <v>170964.06516774738</v>
      </c>
      <c r="U546">
        <f t="shared" ca="1" si="124"/>
        <v>304019.93825084495</v>
      </c>
      <c r="V546">
        <f ca="1">+'Sensitivity Analysis'!S546*(1+'Sensitivity Analysis'!I546)-'Sensitivity Analysis'!K546*('Sensitivity Analysis'!O546+'Sensitivity Analysis'!O546/(1+'Benefits Calculations'!$C$10))-'Sensitivity Analysis'!L546*('Sensitivity Analysis'!R546+'Sensitivity Analysis'!R546/(1+'Benefits Calculations'!$C$10)+'Sensitivity Analysis'!R546/(1+'Benefits Calculations'!$C$10)^2+'Sensitivity Analysis'!R546/(1+'Benefits Calculations'!$C$10)^3)</f>
        <v>254935.05411100731</v>
      </c>
    </row>
    <row r="547" spans="5:22" x14ac:dyDescent="0.25">
      <c r="E547">
        <f t="shared" ca="1" si="112"/>
        <v>0.19476949688131767</v>
      </c>
      <c r="F547">
        <f t="shared" ca="1" si="113"/>
        <v>0.80879885426056997</v>
      </c>
      <c r="G547">
        <f t="shared" ca="1" si="114"/>
        <v>0.54495758655897619</v>
      </c>
      <c r="H547">
        <f t="shared" ca="1" si="120"/>
        <v>0.16770997783079433</v>
      </c>
      <c r="I547">
        <f t="shared" ca="1" si="121"/>
        <v>0.23509649698205959</v>
      </c>
      <c r="J547">
        <v>0.33900000000000002</v>
      </c>
      <c r="K547">
        <v>0.311</v>
      </c>
      <c r="L547">
        <f t="shared" si="122"/>
        <v>0.35000000000000003</v>
      </c>
      <c r="M547">
        <f t="shared" ca="1" si="123"/>
        <v>0.95058691384714633</v>
      </c>
      <c r="N547">
        <f t="shared" ca="1" si="115"/>
        <v>4.9413086152853669E-2</v>
      </c>
      <c r="O547">
        <f t="shared" ca="1" si="116"/>
        <v>19198.440201552323</v>
      </c>
      <c r="P547">
        <f t="shared" ca="1" si="117"/>
        <v>0.60061730595262486</v>
      </c>
      <c r="Q547">
        <f t="shared" ca="1" si="118"/>
        <v>0.39938269404737514</v>
      </c>
      <c r="R547">
        <f t="shared" ca="1" si="119"/>
        <v>28935.511971864904</v>
      </c>
      <c r="S547">
        <f ca="1">(('Benefits Calculations'!$F$12-'Benefits Calculations'!$F$6)*'Sensitivity Analysis'!E547*'Sensitivity Analysis'!J547)+(('Benefits Calculations'!$F$18-'Benefits Calculations'!$F$6)*'Sensitivity Analysis'!K547*'Sensitivity Analysis'!F547)+(('Benefits Calculations'!$F$24-'Benefits Calculations'!$F$6)*'Sensitivity Analysis'!L547*'Sensitivity Analysis'!G547)</f>
        <v>279551.85572765296</v>
      </c>
      <c r="T547">
        <f ca="1">+'Sensitivity Analysis'!S547-'Sensitivity Analysis'!K547*('Sensitivity Analysis'!O547+'Sensitivity Analysis'!O547/(1+'Benefits Calculations'!$C$10))-'Sensitivity Analysis'!L547*('Sensitivity Analysis'!R547+'Sensitivity Analysis'!R547/(1+'Benefits Calculations'!$C$10)+'Sensitivity Analysis'!R547/(1+'Benefits Calculations'!$C$10)^2+'Sensitivity Analysis'!R547/(1+'Benefits Calculations'!$C$10)^3)</f>
        <v>229311.52482484249</v>
      </c>
      <c r="U547">
        <f t="shared" ca="1" si="124"/>
        <v>345273.51773405826</v>
      </c>
      <c r="V547">
        <f ca="1">+'Sensitivity Analysis'!S547*(1+'Sensitivity Analysis'!I547)-'Sensitivity Analysis'!K547*('Sensitivity Analysis'!O547+'Sensitivity Analysis'!O547/(1+'Benefits Calculations'!$C$10))-'Sensitivity Analysis'!L547*('Sensitivity Analysis'!R547+'Sensitivity Analysis'!R547/(1+'Benefits Calculations'!$C$10)+'Sensitivity Analysis'!R547/(1+'Benefits Calculations'!$C$10)^2+'Sensitivity Analysis'!R547/(1+'Benefits Calculations'!$C$10)^3)</f>
        <v>295033.18683124776</v>
      </c>
    </row>
    <row r="548" spans="5:22" x14ac:dyDescent="0.25">
      <c r="E548">
        <f t="shared" ca="1" si="112"/>
        <v>0.59877488700380765</v>
      </c>
      <c r="F548">
        <f t="shared" ca="1" si="113"/>
        <v>0.38362885955638837</v>
      </c>
      <c r="G548">
        <f t="shared" ca="1" si="114"/>
        <v>0.42419489254151849</v>
      </c>
      <c r="H548">
        <f t="shared" ca="1" si="120"/>
        <v>0.2804447916683519</v>
      </c>
      <c r="I548">
        <f t="shared" ca="1" si="121"/>
        <v>0.26736975562889098</v>
      </c>
      <c r="J548">
        <v>0.33900000000000002</v>
      </c>
      <c r="K548">
        <v>0.311</v>
      </c>
      <c r="L548">
        <f t="shared" si="122"/>
        <v>0.35000000000000003</v>
      </c>
      <c r="M548">
        <f t="shared" ca="1" si="123"/>
        <v>0.96084785716553534</v>
      </c>
      <c r="N548">
        <f t="shared" ca="1" si="115"/>
        <v>3.9152142834464665E-2</v>
      </c>
      <c r="O548">
        <f t="shared" ca="1" si="116"/>
        <v>19087.252619754257</v>
      </c>
      <c r="P548">
        <f t="shared" ca="1" si="117"/>
        <v>0.76656451965030659</v>
      </c>
      <c r="Q548">
        <f t="shared" ca="1" si="118"/>
        <v>0.23343548034969341</v>
      </c>
      <c r="R548">
        <f t="shared" ca="1" si="119"/>
        <v>26116.068811141289</v>
      </c>
      <c r="S548">
        <f ca="1">(('Benefits Calculations'!$F$12-'Benefits Calculations'!$F$6)*'Sensitivity Analysis'!E548*'Sensitivity Analysis'!J548)+(('Benefits Calculations'!$F$18-'Benefits Calculations'!$F$6)*'Sensitivity Analysis'!K548*'Sensitivity Analysis'!F548)+(('Benefits Calculations'!$F$24-'Benefits Calculations'!$F$6)*'Sensitivity Analysis'!L548*'Sensitivity Analysis'!G548)</f>
        <v>229417.06400001852</v>
      </c>
      <c r="T548">
        <f ca="1">+'Sensitivity Analysis'!S548-'Sensitivity Analysis'!K548*('Sensitivity Analysis'!O548+'Sensitivity Analysis'!O548/(1+'Benefits Calculations'!$C$10))-'Sensitivity Analysis'!L548*('Sensitivity Analysis'!R548+'Sensitivity Analysis'!R548/(1+'Benefits Calculations'!$C$10)+'Sensitivity Analysis'!R548/(1+'Benefits Calculations'!$C$10)^2+'Sensitivity Analysis'!R548/(1+'Benefits Calculations'!$C$10)^3)</f>
        <v>182996.19720838114</v>
      </c>
      <c r="U548">
        <f t="shared" ca="1" si="124"/>
        <v>290756.24833880115</v>
      </c>
      <c r="V548">
        <f ca="1">+'Sensitivity Analysis'!S548*(1+'Sensitivity Analysis'!I548)-'Sensitivity Analysis'!K548*('Sensitivity Analysis'!O548+'Sensitivity Analysis'!O548/(1+'Benefits Calculations'!$C$10))-'Sensitivity Analysis'!L548*('Sensitivity Analysis'!R548+'Sensitivity Analysis'!R548/(1+'Benefits Calculations'!$C$10)+'Sensitivity Analysis'!R548/(1+'Benefits Calculations'!$C$10)^2+'Sensitivity Analysis'!R548/(1+'Benefits Calculations'!$C$10)^3)</f>
        <v>244335.38154716376</v>
      </c>
    </row>
    <row r="549" spans="5:22" x14ac:dyDescent="0.25">
      <c r="E549">
        <f t="shared" ca="1" si="112"/>
        <v>0.63907647148107538</v>
      </c>
      <c r="F549">
        <f t="shared" ca="1" si="113"/>
        <v>0.46685677038674445</v>
      </c>
      <c r="G549">
        <f t="shared" ca="1" si="114"/>
        <v>0.50580089525134009</v>
      </c>
      <c r="H549">
        <f t="shared" ca="1" si="120"/>
        <v>0.62901452630157273</v>
      </c>
      <c r="I549">
        <f t="shared" ca="1" si="121"/>
        <v>0.33821825646141601</v>
      </c>
      <c r="J549">
        <v>0.33900000000000002</v>
      </c>
      <c r="K549">
        <v>0.311</v>
      </c>
      <c r="L549">
        <f t="shared" si="122"/>
        <v>0.35000000000000003</v>
      </c>
      <c r="M549">
        <f t="shared" ca="1" si="123"/>
        <v>0.95455057435142376</v>
      </c>
      <c r="N549">
        <f t="shared" ca="1" si="115"/>
        <v>4.5449425648576236E-2</v>
      </c>
      <c r="O549">
        <f t="shared" ca="1" si="116"/>
        <v>19155.489976327972</v>
      </c>
      <c r="P549">
        <f t="shared" ca="1" si="117"/>
        <v>0.59974834454837178</v>
      </c>
      <c r="Q549">
        <f t="shared" ca="1" si="118"/>
        <v>0.40025165545162822</v>
      </c>
      <c r="R549">
        <f t="shared" ca="1" si="119"/>
        <v>28950.275626123163</v>
      </c>
      <c r="S549">
        <f ca="1">(('Benefits Calculations'!$F$12-'Benefits Calculations'!$F$6)*'Sensitivity Analysis'!E549*'Sensitivity Analysis'!J549)+(('Benefits Calculations'!$F$18-'Benefits Calculations'!$F$6)*'Sensitivity Analysis'!K549*'Sensitivity Analysis'!F549)+(('Benefits Calculations'!$F$24-'Benefits Calculations'!$F$6)*'Sensitivity Analysis'!L549*'Sensitivity Analysis'!G549)</f>
        <v>267849.67154318863</v>
      </c>
      <c r="T549">
        <f ca="1">+'Sensitivity Analysis'!S549-'Sensitivity Analysis'!K549*('Sensitivity Analysis'!O549+'Sensitivity Analysis'!O549/(1+'Benefits Calculations'!$C$10))-'Sensitivity Analysis'!L549*('Sensitivity Analysis'!R549+'Sensitivity Analysis'!R549/(1+'Benefits Calculations'!$C$10)+'Sensitivity Analysis'!R549/(1+'Benefits Calculations'!$C$10)^2+'Sensitivity Analysis'!R549/(1+'Benefits Calculations'!$C$10)^3)</f>
        <v>217615.95985799073</v>
      </c>
      <c r="U549">
        <f t="shared" ca="1" si="124"/>
        <v>358441.32044628885</v>
      </c>
      <c r="V549">
        <f ca="1">+'Sensitivity Analysis'!S549*(1+'Sensitivity Analysis'!I549)-'Sensitivity Analysis'!K549*('Sensitivity Analysis'!O549+'Sensitivity Analysis'!O549/(1+'Benefits Calculations'!$C$10))-'Sensitivity Analysis'!L549*('Sensitivity Analysis'!R549+'Sensitivity Analysis'!R549/(1+'Benefits Calculations'!$C$10)+'Sensitivity Analysis'!R549/(1+'Benefits Calculations'!$C$10)^2+'Sensitivity Analysis'!R549/(1+'Benefits Calculations'!$C$10)^3)</f>
        <v>308207.60876109102</v>
      </c>
    </row>
    <row r="550" spans="5:22" x14ac:dyDescent="0.25">
      <c r="E550">
        <f t="shared" ca="1" si="112"/>
        <v>0.42497412752194008</v>
      </c>
      <c r="F550">
        <f t="shared" ca="1" si="113"/>
        <v>0.44987496212457201</v>
      </c>
      <c r="G550">
        <f t="shared" ca="1" si="114"/>
        <v>0.22304695620856965</v>
      </c>
      <c r="H550">
        <f t="shared" ca="1" si="120"/>
        <v>1.3257176989911357E-2</v>
      </c>
      <c r="I550">
        <f t="shared" ca="1" si="121"/>
        <v>0.15595419950420045</v>
      </c>
      <c r="J550">
        <v>0.33900000000000002</v>
      </c>
      <c r="K550">
        <v>0.311</v>
      </c>
      <c r="L550">
        <f t="shared" si="122"/>
        <v>0.35000000000000003</v>
      </c>
      <c r="M550">
        <f t="shared" ca="1" si="123"/>
        <v>0.93869152498794528</v>
      </c>
      <c r="N550">
        <f t="shared" ca="1" si="115"/>
        <v>6.1308475012054719E-2</v>
      </c>
      <c r="O550">
        <f t="shared" ca="1" si="116"/>
        <v>19327.338635230626</v>
      </c>
      <c r="P550">
        <f t="shared" ca="1" si="117"/>
        <v>0.66002824934214355</v>
      </c>
      <c r="Q550">
        <f t="shared" ca="1" si="118"/>
        <v>0.33997175065785645</v>
      </c>
      <c r="R550">
        <f t="shared" ca="1" si="119"/>
        <v>27926.12004367698</v>
      </c>
      <c r="S550">
        <f ca="1">(('Benefits Calculations'!$F$12-'Benefits Calculations'!$F$6)*'Sensitivity Analysis'!E550*'Sensitivity Analysis'!J550)+(('Benefits Calculations'!$F$18-'Benefits Calculations'!$F$6)*'Sensitivity Analysis'!K550*'Sensitivity Analysis'!F550)+(('Benefits Calculations'!$F$24-'Benefits Calculations'!$F$6)*'Sensitivity Analysis'!L550*'Sensitivity Analysis'!G550)</f>
        <v>159733.8385508249</v>
      </c>
      <c r="T550">
        <f ca="1">+'Sensitivity Analysis'!S550-'Sensitivity Analysis'!K550*('Sensitivity Analysis'!O550+'Sensitivity Analysis'!O550/(1+'Benefits Calculations'!$C$10))-'Sensitivity Analysis'!L550*('Sensitivity Analysis'!R550+'Sensitivity Analysis'!R550/(1+'Benefits Calculations'!$C$10)+'Sensitivity Analysis'!R550/(1+'Benefits Calculations'!$C$10)^2+'Sensitivity Analysis'!R550/(1+'Benefits Calculations'!$C$10)^3)</f>
        <v>110757.7580241145</v>
      </c>
      <c r="U550">
        <f t="shared" ca="1" si="124"/>
        <v>184645.00147575198</v>
      </c>
      <c r="V550">
        <f ca="1">+'Sensitivity Analysis'!S550*(1+'Sensitivity Analysis'!I550)-'Sensitivity Analysis'!K550*('Sensitivity Analysis'!O550+'Sensitivity Analysis'!O550/(1+'Benefits Calculations'!$C$10))-'Sensitivity Analysis'!L550*('Sensitivity Analysis'!R550+'Sensitivity Analysis'!R550/(1+'Benefits Calculations'!$C$10)+'Sensitivity Analysis'!R550/(1+'Benefits Calculations'!$C$10)^2+'Sensitivity Analysis'!R550/(1+'Benefits Calculations'!$C$10)^3)</f>
        <v>135668.92094904158</v>
      </c>
    </row>
    <row r="551" spans="5:22" x14ac:dyDescent="0.25">
      <c r="E551">
        <f t="shared" ca="1" si="112"/>
        <v>0.1302975193241187</v>
      </c>
      <c r="F551">
        <f t="shared" ca="1" si="113"/>
        <v>0.65158213675527876</v>
      </c>
      <c r="G551">
        <f t="shared" ca="1" si="114"/>
        <v>0.55868892276564708</v>
      </c>
      <c r="H551">
        <f t="shared" ca="1" si="120"/>
        <v>0.27309874123820788</v>
      </c>
      <c r="I551">
        <f t="shared" ca="1" si="121"/>
        <v>0.26549274544613138</v>
      </c>
      <c r="J551">
        <v>0.33900000000000002</v>
      </c>
      <c r="K551">
        <v>0.311</v>
      </c>
      <c r="L551">
        <f t="shared" si="122"/>
        <v>0.35000000000000003</v>
      </c>
      <c r="M551">
        <f t="shared" ca="1" si="123"/>
        <v>0.94288542323935054</v>
      </c>
      <c r="N551">
        <f t="shared" ca="1" si="115"/>
        <v>5.711457676064946E-2</v>
      </c>
      <c r="O551">
        <f t="shared" ca="1" si="116"/>
        <v>19281.893553778398</v>
      </c>
      <c r="P551">
        <f t="shared" ca="1" si="117"/>
        <v>0.76968745176403308</v>
      </c>
      <c r="Q551">
        <f t="shared" ca="1" si="118"/>
        <v>0.23031254823596692</v>
      </c>
      <c r="R551">
        <f t="shared" ca="1" si="119"/>
        <v>26063.010194529077</v>
      </c>
      <c r="S551">
        <f ca="1">(('Benefits Calculations'!$F$12-'Benefits Calculations'!$F$6)*'Sensitivity Analysis'!E551*'Sensitivity Analysis'!J551)+(('Benefits Calculations'!$F$18-'Benefits Calculations'!$F$6)*'Sensitivity Analysis'!K551*'Sensitivity Analysis'!F551)+(('Benefits Calculations'!$F$24-'Benefits Calculations'!$F$6)*'Sensitivity Analysis'!L551*'Sensitivity Analysis'!G551)</f>
        <v>259468.80535691523</v>
      </c>
      <c r="T551">
        <f ca="1">+'Sensitivity Analysis'!S551-'Sensitivity Analysis'!K551*('Sensitivity Analysis'!O551+'Sensitivity Analysis'!O551/(1+'Benefits Calculations'!$C$10))-'Sensitivity Analysis'!L551*('Sensitivity Analysis'!R551+'Sensitivity Analysis'!R551/(1+'Benefits Calculations'!$C$10)+'Sensitivity Analysis'!R551/(1+'Benefits Calculations'!$C$10)^2+'Sensitivity Analysis'!R551/(1+'Benefits Calculations'!$C$10)^3)</f>
        <v>212999.51728482658</v>
      </c>
      <c r="U551">
        <f t="shared" ca="1" si="124"/>
        <v>328355.89084875054</v>
      </c>
      <c r="V551">
        <f ca="1">+'Sensitivity Analysis'!S551*(1+'Sensitivity Analysis'!I551)-'Sensitivity Analysis'!K551*('Sensitivity Analysis'!O551+'Sensitivity Analysis'!O551/(1+'Benefits Calculations'!$C$10))-'Sensitivity Analysis'!L551*('Sensitivity Analysis'!R551+'Sensitivity Analysis'!R551/(1+'Benefits Calculations'!$C$10)+'Sensitivity Analysis'!R551/(1+'Benefits Calculations'!$C$10)^2+'Sensitivity Analysis'!R551/(1+'Benefits Calculations'!$C$10)^3)</f>
        <v>281886.60277666186</v>
      </c>
    </row>
    <row r="552" spans="5:22" x14ac:dyDescent="0.25">
      <c r="E552">
        <f t="shared" ca="1" si="112"/>
        <v>0.45615222112797849</v>
      </c>
      <c r="F552">
        <f t="shared" ca="1" si="113"/>
        <v>0.61006361509468909</v>
      </c>
      <c r="G552">
        <f t="shared" ca="1" si="114"/>
        <v>0.50650057927956682</v>
      </c>
      <c r="H552">
        <f t="shared" ca="1" si="120"/>
        <v>0.29696692978142991</v>
      </c>
      <c r="I552">
        <f t="shared" ca="1" si="121"/>
        <v>0.27150353186852816</v>
      </c>
      <c r="J552">
        <v>0.33900000000000002</v>
      </c>
      <c r="K552">
        <v>0.311</v>
      </c>
      <c r="L552">
        <f t="shared" si="122"/>
        <v>0.35000000000000003</v>
      </c>
      <c r="M552">
        <f t="shared" ca="1" si="123"/>
        <v>0.94656724401777159</v>
      </c>
      <c r="N552">
        <f t="shared" ca="1" si="115"/>
        <v>5.3432755982228408E-2</v>
      </c>
      <c r="O552">
        <f t="shared" ca="1" si="116"/>
        <v>19241.997343823426</v>
      </c>
      <c r="P552">
        <f t="shared" ca="1" si="117"/>
        <v>0.6436005202178342</v>
      </c>
      <c r="Q552">
        <f t="shared" ca="1" si="118"/>
        <v>0.3563994797821658</v>
      </c>
      <c r="R552">
        <f t="shared" ca="1" si="119"/>
        <v>28205.227161498995</v>
      </c>
      <c r="S552">
        <f ca="1">(('Benefits Calculations'!$F$12-'Benefits Calculations'!$F$6)*'Sensitivity Analysis'!E552*'Sensitivity Analysis'!J552)+(('Benefits Calculations'!$F$18-'Benefits Calculations'!$F$6)*'Sensitivity Analysis'!K552*'Sensitivity Analysis'!F552)+(('Benefits Calculations'!$F$24-'Benefits Calculations'!$F$6)*'Sensitivity Analysis'!L552*'Sensitivity Analysis'!G552)</f>
        <v>268225.44003750931</v>
      </c>
      <c r="T552">
        <f ca="1">+'Sensitivity Analysis'!S552-'Sensitivity Analysis'!K552*('Sensitivity Analysis'!O552+'Sensitivity Analysis'!O552/(1+'Benefits Calculations'!$C$10))-'Sensitivity Analysis'!L552*('Sensitivity Analysis'!R552+'Sensitivity Analysis'!R552/(1+'Benefits Calculations'!$C$10)+'Sensitivity Analysis'!R552/(1+'Benefits Calculations'!$C$10)^2+'Sensitivity Analysis'!R552/(1+'Benefits Calculations'!$C$10)^3)</f>
        <v>218930.17188826378</v>
      </c>
      <c r="U552">
        <f t="shared" ca="1" si="124"/>
        <v>341049.59434468322</v>
      </c>
      <c r="V552">
        <f ca="1">+'Sensitivity Analysis'!S552*(1+'Sensitivity Analysis'!I552)-'Sensitivity Analysis'!K552*('Sensitivity Analysis'!O552+'Sensitivity Analysis'!O552/(1+'Benefits Calculations'!$C$10))-'Sensitivity Analysis'!L552*('Sensitivity Analysis'!R552+'Sensitivity Analysis'!R552/(1+'Benefits Calculations'!$C$10)+'Sensitivity Analysis'!R552/(1+'Benefits Calculations'!$C$10)^2+'Sensitivity Analysis'!R552/(1+'Benefits Calculations'!$C$10)^3)</f>
        <v>291754.32619543769</v>
      </c>
    </row>
    <row r="553" spans="5:22" x14ac:dyDescent="0.25">
      <c r="E553">
        <f t="shared" ca="1" si="112"/>
        <v>0.39025692348391133</v>
      </c>
      <c r="F553">
        <f t="shared" ca="1" si="113"/>
        <v>0.54505895343563171</v>
      </c>
      <c r="G553">
        <f t="shared" ca="1" si="114"/>
        <v>0.46798072186906464</v>
      </c>
      <c r="H553">
        <f t="shared" ca="1" si="120"/>
        <v>0.46213957228530134</v>
      </c>
      <c r="I553">
        <f t="shared" ca="1" si="121"/>
        <v>0.30775978109781199</v>
      </c>
      <c r="J553">
        <v>0.33900000000000002</v>
      </c>
      <c r="K553">
        <v>0.311</v>
      </c>
      <c r="L553">
        <f t="shared" si="122"/>
        <v>0.35000000000000003</v>
      </c>
      <c r="M553">
        <f t="shared" ca="1" si="123"/>
        <v>0.95278673923029822</v>
      </c>
      <c r="N553">
        <f t="shared" ca="1" si="115"/>
        <v>4.7213260769701781E-2</v>
      </c>
      <c r="O553">
        <f t="shared" ca="1" si="116"/>
        <v>19174.602893700488</v>
      </c>
      <c r="P553">
        <f t="shared" ca="1" si="117"/>
        <v>0.34626432551083064</v>
      </c>
      <c r="Q553">
        <f t="shared" ca="1" si="118"/>
        <v>0.65373567448916936</v>
      </c>
      <c r="R553">
        <f t="shared" ca="1" si="119"/>
        <v>33256.969109570986</v>
      </c>
      <c r="S553">
        <f ca="1">(('Benefits Calculations'!$F$12-'Benefits Calculations'!$F$6)*'Sensitivity Analysis'!E553*'Sensitivity Analysis'!J553)+(('Benefits Calculations'!$F$18-'Benefits Calculations'!$F$6)*'Sensitivity Analysis'!K553*'Sensitivity Analysis'!F553)+(('Benefits Calculations'!$F$24-'Benefits Calculations'!$F$6)*'Sensitivity Analysis'!L553*'Sensitivity Analysis'!G553)</f>
        <v>242808.60855503584</v>
      </c>
      <c r="T553">
        <f ca="1">+'Sensitivity Analysis'!S553-'Sensitivity Analysis'!K553*('Sensitivity Analysis'!O553+'Sensitivity Analysis'!O553/(1+'Benefits Calculations'!$C$10))-'Sensitivity Analysis'!L553*('Sensitivity Analysis'!R553+'Sensitivity Analysis'!R553/(1+'Benefits Calculations'!$C$10)+'Sensitivity Analysis'!R553/(1+'Benefits Calculations'!$C$10)^2+'Sensitivity Analysis'!R553/(1+'Benefits Calculations'!$C$10)^3)</f>
        <v>186832.83981978268</v>
      </c>
      <c r="U553">
        <f t="shared" ca="1" si="124"/>
        <v>317535.33277259802</v>
      </c>
      <c r="V553">
        <f ca="1">+'Sensitivity Analysis'!S553*(1+'Sensitivity Analysis'!I553)-'Sensitivity Analysis'!K553*('Sensitivity Analysis'!O553+'Sensitivity Analysis'!O553/(1+'Benefits Calculations'!$C$10))-'Sensitivity Analysis'!L553*('Sensitivity Analysis'!R553+'Sensitivity Analysis'!R553/(1+'Benefits Calculations'!$C$10)+'Sensitivity Analysis'!R553/(1+'Benefits Calculations'!$C$10)^2+'Sensitivity Analysis'!R553/(1+'Benefits Calculations'!$C$10)^3)</f>
        <v>261559.56403734486</v>
      </c>
    </row>
    <row r="554" spans="5:22" x14ac:dyDescent="0.25">
      <c r="E554">
        <f t="shared" ca="1" si="112"/>
        <v>0.33311374669681038</v>
      </c>
      <c r="F554">
        <f t="shared" ca="1" si="113"/>
        <v>0.74020871729127502</v>
      </c>
      <c r="G554">
        <f t="shared" ca="1" si="114"/>
        <v>0.48349076036055311</v>
      </c>
      <c r="H554">
        <f t="shared" ca="1" si="120"/>
        <v>0.67427048530427947</v>
      </c>
      <c r="I554">
        <f t="shared" ca="1" si="121"/>
        <v>0.34575529285923545</v>
      </c>
      <c r="J554">
        <v>0.33900000000000002</v>
      </c>
      <c r="K554">
        <v>0.311</v>
      </c>
      <c r="L554">
        <f t="shared" si="122"/>
        <v>0.35000000000000003</v>
      </c>
      <c r="M554">
        <f t="shared" ca="1" si="123"/>
        <v>0.9500885013959357</v>
      </c>
      <c r="N554">
        <f t="shared" ca="1" si="115"/>
        <v>4.9911498604064297E-2</v>
      </c>
      <c r="O554">
        <f t="shared" ca="1" si="116"/>
        <v>19203.840998873642</v>
      </c>
      <c r="P554">
        <f t="shared" ca="1" si="117"/>
        <v>0.69534151182395088</v>
      </c>
      <c r="Q554">
        <f t="shared" ca="1" si="118"/>
        <v>0.30465848817604912</v>
      </c>
      <c r="R554">
        <f t="shared" ca="1" si="119"/>
        <v>27326.147714111074</v>
      </c>
      <c r="S554">
        <f ca="1">(('Benefits Calculations'!$F$12-'Benefits Calculations'!$F$6)*'Sensitivity Analysis'!E554*'Sensitivity Analysis'!J554)+(('Benefits Calculations'!$F$18-'Benefits Calculations'!$F$6)*'Sensitivity Analysis'!K554*'Sensitivity Analysis'!F554)+(('Benefits Calculations'!$F$24-'Benefits Calculations'!$F$6)*'Sensitivity Analysis'!L554*'Sensitivity Analysis'!G554)</f>
        <v>265246.52867008816</v>
      </c>
      <c r="T554">
        <f ca="1">+'Sensitivity Analysis'!S554-'Sensitivity Analysis'!K554*('Sensitivity Analysis'!O554+'Sensitivity Analysis'!O554/(1+'Benefits Calculations'!$C$10))-'Sensitivity Analysis'!L554*('Sensitivity Analysis'!R554+'Sensitivity Analysis'!R554/(1+'Benefits Calculations'!$C$10)+'Sensitivity Analysis'!R554/(1+'Benefits Calculations'!$C$10)^2+'Sensitivity Analysis'!R554/(1+'Benefits Calculations'!$C$10)^3)</f>
        <v>217144.2718083467</v>
      </c>
      <c r="U554">
        <f t="shared" ca="1" si="124"/>
        <v>356956.91987031011</v>
      </c>
      <c r="V554">
        <f ca="1">+'Sensitivity Analysis'!S554*(1+'Sensitivity Analysis'!I554)-'Sensitivity Analysis'!K554*('Sensitivity Analysis'!O554+'Sensitivity Analysis'!O554/(1+'Benefits Calculations'!$C$10))-'Sensitivity Analysis'!L554*('Sensitivity Analysis'!R554+'Sensitivity Analysis'!R554/(1+'Benefits Calculations'!$C$10)+'Sensitivity Analysis'!R554/(1+'Benefits Calculations'!$C$10)^2+'Sensitivity Analysis'!R554/(1+'Benefits Calculations'!$C$10)^3)</f>
        <v>308854.66300856869</v>
      </c>
    </row>
    <row r="555" spans="5:22" x14ac:dyDescent="0.25">
      <c r="E555">
        <f t="shared" ca="1" si="112"/>
        <v>0.60126970554017012</v>
      </c>
      <c r="F555">
        <f t="shared" ca="1" si="113"/>
        <v>0.54375431765981064</v>
      </c>
      <c r="G555">
        <f t="shared" ca="1" si="114"/>
        <v>0.46450535453579678</v>
      </c>
      <c r="H555">
        <f t="shared" ca="1" si="120"/>
        <v>0.51157298462716849</v>
      </c>
      <c r="I555">
        <f t="shared" ca="1" si="121"/>
        <v>0.31728608234588535</v>
      </c>
      <c r="J555">
        <v>0.33900000000000002</v>
      </c>
      <c r="K555">
        <v>0.311</v>
      </c>
      <c r="L555">
        <f t="shared" si="122"/>
        <v>0.35000000000000003</v>
      </c>
      <c r="M555">
        <f t="shared" ca="1" si="123"/>
        <v>0.93779238772066065</v>
      </c>
      <c r="N555">
        <f t="shared" ca="1" si="115"/>
        <v>6.2207612279339353E-2</v>
      </c>
      <c r="O555">
        <f t="shared" ca="1" si="116"/>
        <v>19337.081686658923</v>
      </c>
      <c r="P555">
        <f t="shared" ca="1" si="117"/>
        <v>0.60940536407027679</v>
      </c>
      <c r="Q555">
        <f t="shared" ca="1" si="118"/>
        <v>0.39059463592972321</v>
      </c>
      <c r="R555">
        <f t="shared" ca="1" si="119"/>
        <v>28786.202864446001</v>
      </c>
      <c r="S555">
        <f ca="1">(('Benefits Calculations'!$F$12-'Benefits Calculations'!$F$6)*'Sensitivity Analysis'!E555*'Sensitivity Analysis'!J555)+(('Benefits Calculations'!$F$18-'Benefits Calculations'!$F$6)*'Sensitivity Analysis'!K555*'Sensitivity Analysis'!F555)+(('Benefits Calculations'!$F$24-'Benefits Calculations'!$F$6)*'Sensitivity Analysis'!L555*'Sensitivity Analysis'!G555)</f>
        <v>260771.18310780311</v>
      </c>
      <c r="T555">
        <f ca="1">+'Sensitivity Analysis'!S555-'Sensitivity Analysis'!K555*('Sensitivity Analysis'!O555+'Sensitivity Analysis'!O555/(1+'Benefits Calculations'!$C$10))-'Sensitivity Analysis'!L555*('Sensitivity Analysis'!R555+'Sensitivity Analysis'!R555/(1+'Benefits Calculations'!$C$10)+'Sensitivity Analysis'!R555/(1+'Benefits Calculations'!$C$10)^2+'Sensitivity Analysis'!R555/(1+'Benefits Calculations'!$C$10)^3)</f>
        <v>210644.74193955248</v>
      </c>
      <c r="U555">
        <f t="shared" ca="1" si="124"/>
        <v>343510.25018477946</v>
      </c>
      <c r="V555">
        <f ca="1">+'Sensitivity Analysis'!S555*(1+'Sensitivity Analysis'!I555)-'Sensitivity Analysis'!K555*('Sensitivity Analysis'!O555+'Sensitivity Analysis'!O555/(1+'Benefits Calculations'!$C$10))-'Sensitivity Analysis'!L555*('Sensitivity Analysis'!R555+'Sensitivity Analysis'!R555/(1+'Benefits Calculations'!$C$10)+'Sensitivity Analysis'!R555/(1+'Benefits Calculations'!$C$10)^2+'Sensitivity Analysis'!R555/(1+'Benefits Calculations'!$C$10)^3)</f>
        <v>293383.80901652883</v>
      </c>
    </row>
    <row r="556" spans="5:22" x14ac:dyDescent="0.25">
      <c r="E556">
        <f t="shared" ca="1" si="112"/>
        <v>0.97389978847125658</v>
      </c>
      <c r="F556">
        <f t="shared" ca="1" si="113"/>
        <v>0.3430209832181792</v>
      </c>
      <c r="G556">
        <f t="shared" ca="1" si="114"/>
        <v>0.32763138294979005</v>
      </c>
      <c r="H556">
        <f t="shared" ca="1" si="120"/>
        <v>5.4553674439370425E-2</v>
      </c>
      <c r="I556">
        <f t="shared" ca="1" si="121"/>
        <v>0.18779225127438492</v>
      </c>
      <c r="J556">
        <v>0.33900000000000002</v>
      </c>
      <c r="K556">
        <v>0.311</v>
      </c>
      <c r="L556">
        <f t="shared" si="122"/>
        <v>0.35000000000000003</v>
      </c>
      <c r="M556">
        <f t="shared" ca="1" si="123"/>
        <v>0.9486751096174878</v>
      </c>
      <c r="N556">
        <f t="shared" ca="1" si="115"/>
        <v>5.13248903825122E-2</v>
      </c>
      <c r="O556">
        <f t="shared" ca="1" si="116"/>
        <v>19219.156512184905</v>
      </c>
      <c r="P556">
        <f t="shared" ca="1" si="117"/>
        <v>0.66735911366357814</v>
      </c>
      <c r="Q556">
        <f t="shared" ca="1" si="118"/>
        <v>0.33264088633642186</v>
      </c>
      <c r="R556">
        <f t="shared" ca="1" si="119"/>
        <v>27801.568658855809</v>
      </c>
      <c r="S556">
        <f ca="1">(('Benefits Calculations'!$F$12-'Benefits Calculations'!$F$6)*'Sensitivity Analysis'!E556*'Sensitivity Analysis'!J556)+(('Benefits Calculations'!$F$18-'Benefits Calculations'!$F$6)*'Sensitivity Analysis'!K556*'Sensitivity Analysis'!F556)+(('Benefits Calculations'!$F$24-'Benefits Calculations'!$F$6)*'Sensitivity Analysis'!L556*'Sensitivity Analysis'!G556)</f>
        <v>229158.15345605768</v>
      </c>
      <c r="T556">
        <f ca="1">+'Sensitivity Analysis'!S556-'Sensitivity Analysis'!K556*('Sensitivity Analysis'!O556+'Sensitivity Analysis'!O556/(1+'Benefits Calculations'!$C$10))-'Sensitivity Analysis'!L556*('Sensitivity Analysis'!R556+'Sensitivity Analysis'!R556/(1+'Benefits Calculations'!$C$10)+'Sensitivity Analysis'!R556/(1+'Benefits Calculations'!$C$10)^2+'Sensitivity Analysis'!R556/(1+'Benefits Calculations'!$C$10)^3)</f>
        <v>180413.94917111946</v>
      </c>
      <c r="U556">
        <f t="shared" ca="1" si="124"/>
        <v>272192.27899145172</v>
      </c>
      <c r="V556">
        <f ca="1">+'Sensitivity Analysis'!S556*(1+'Sensitivity Analysis'!I556)-'Sensitivity Analysis'!K556*('Sensitivity Analysis'!O556+'Sensitivity Analysis'!O556/(1+'Benefits Calculations'!$C$10))-'Sensitivity Analysis'!L556*('Sensitivity Analysis'!R556+'Sensitivity Analysis'!R556/(1+'Benefits Calculations'!$C$10)+'Sensitivity Analysis'!R556/(1+'Benefits Calculations'!$C$10)^2+'Sensitivity Analysis'!R556/(1+'Benefits Calculations'!$C$10)^3)</f>
        <v>223448.07470651349</v>
      </c>
    </row>
    <row r="557" spans="5:22" x14ac:dyDescent="0.25">
      <c r="E557">
        <f t="shared" ca="1" si="112"/>
        <v>0.50890011281912051</v>
      </c>
      <c r="F557">
        <f t="shared" ca="1" si="113"/>
        <v>0.22510519970328019</v>
      </c>
      <c r="G557">
        <f t="shared" ca="1" si="114"/>
        <v>0.48689493539635692</v>
      </c>
      <c r="H557">
        <f t="shared" ca="1" si="120"/>
        <v>0.40530095672796573</v>
      </c>
      <c r="I557">
        <f t="shared" ca="1" si="121"/>
        <v>0.29615234923165301</v>
      </c>
      <c r="J557">
        <v>0.33900000000000002</v>
      </c>
      <c r="K557">
        <v>0.311</v>
      </c>
      <c r="L557">
        <f t="shared" si="122"/>
        <v>0.35000000000000003</v>
      </c>
      <c r="M557">
        <f t="shared" ca="1" si="123"/>
        <v>0.92433312854026539</v>
      </c>
      <c r="N557">
        <f t="shared" ca="1" si="115"/>
        <v>7.5666871459734608E-2</v>
      </c>
      <c r="O557">
        <f t="shared" ca="1" si="116"/>
        <v>19482.926219137684</v>
      </c>
      <c r="P557">
        <f t="shared" ca="1" si="117"/>
        <v>0.6489665223371156</v>
      </c>
      <c r="Q557">
        <f t="shared" ca="1" si="118"/>
        <v>0.3510334776628844</v>
      </c>
      <c r="R557">
        <f t="shared" ca="1" si="119"/>
        <v>28114.058785492405</v>
      </c>
      <c r="S557">
        <f ca="1">(('Benefits Calculations'!$F$12-'Benefits Calculations'!$F$6)*'Sensitivity Analysis'!E557*'Sensitivity Analysis'!J557)+(('Benefits Calculations'!$F$18-'Benefits Calculations'!$F$6)*'Sensitivity Analysis'!K557*'Sensitivity Analysis'!F557)+(('Benefits Calculations'!$F$24-'Benefits Calculations'!$F$6)*'Sensitivity Analysis'!L557*'Sensitivity Analysis'!G557)</f>
        <v>221880.51622016943</v>
      </c>
      <c r="T557">
        <f ca="1">+'Sensitivity Analysis'!S557-'Sensitivity Analysis'!K557*('Sensitivity Analysis'!O557+'Sensitivity Analysis'!O557/(1+'Benefits Calculations'!$C$10))-'Sensitivity Analysis'!L557*('Sensitivity Analysis'!R557+'Sensitivity Analysis'!R557/(1+'Benefits Calculations'!$C$10)+'Sensitivity Analysis'!R557/(1+'Benefits Calculations'!$C$10)^2+'Sensitivity Analysis'!R557/(1+'Benefits Calculations'!$C$10)^3)</f>
        <v>172559.23031174665</v>
      </c>
      <c r="U557">
        <f t="shared" ca="1" si="124"/>
        <v>287590.9523475045</v>
      </c>
      <c r="V557">
        <f ca="1">+'Sensitivity Analysis'!S557*(1+'Sensitivity Analysis'!I557)-'Sensitivity Analysis'!K557*('Sensitivity Analysis'!O557+'Sensitivity Analysis'!O557/(1+'Benefits Calculations'!$C$10))-'Sensitivity Analysis'!L557*('Sensitivity Analysis'!R557+'Sensitivity Analysis'!R557/(1+'Benefits Calculations'!$C$10)+'Sensitivity Analysis'!R557/(1+'Benefits Calculations'!$C$10)^2+'Sensitivity Analysis'!R557/(1+'Benefits Calculations'!$C$10)^3)</f>
        <v>238269.66643908172</v>
      </c>
    </row>
    <row r="558" spans="5:22" x14ac:dyDescent="0.25">
      <c r="E558">
        <f t="shared" ca="1" si="112"/>
        <v>0.48485183532842907</v>
      </c>
      <c r="F558">
        <f t="shared" ca="1" si="113"/>
        <v>0.72049684857078367</v>
      </c>
      <c r="G558">
        <f t="shared" ca="1" si="114"/>
        <v>0.3777758730364148</v>
      </c>
      <c r="H558">
        <f t="shared" ca="1" si="120"/>
        <v>0.36066002703665379</v>
      </c>
      <c r="I558">
        <f t="shared" ca="1" si="121"/>
        <v>0.28645186110439902</v>
      </c>
      <c r="J558">
        <v>0.33900000000000002</v>
      </c>
      <c r="K558">
        <v>0.311</v>
      </c>
      <c r="L558">
        <f t="shared" si="122"/>
        <v>0.35000000000000003</v>
      </c>
      <c r="M558">
        <f t="shared" ca="1" si="123"/>
        <v>0.95987041067299184</v>
      </c>
      <c r="N558">
        <f t="shared" ca="1" si="115"/>
        <v>4.0129589327008164E-2</v>
      </c>
      <c r="O558">
        <f t="shared" ca="1" si="116"/>
        <v>19097.844229947463</v>
      </c>
      <c r="P558">
        <f t="shared" ca="1" si="117"/>
        <v>0.65250901646413773</v>
      </c>
      <c r="Q558">
        <f t="shared" ca="1" si="118"/>
        <v>0.34749098353586227</v>
      </c>
      <c r="R558">
        <f t="shared" ca="1" si="119"/>
        <v>28053.871810274301</v>
      </c>
      <c r="S558">
        <f ca="1">(('Benefits Calculations'!$F$12-'Benefits Calculations'!$F$6)*'Sensitivity Analysis'!E558*'Sensitivity Analysis'!J558)+(('Benefits Calculations'!$F$18-'Benefits Calculations'!$F$6)*'Sensitivity Analysis'!K558*'Sensitivity Analysis'!F558)+(('Benefits Calculations'!$F$24-'Benefits Calculations'!$F$6)*'Sensitivity Analysis'!L558*'Sensitivity Analysis'!G558)</f>
        <v>244326.98787332966</v>
      </c>
      <c r="T558">
        <f ca="1">+'Sensitivity Analysis'!S558-'Sensitivity Analysis'!K558*('Sensitivity Analysis'!O558+'Sensitivity Analysis'!O558/(1+'Benefits Calculations'!$C$10))-'Sensitivity Analysis'!L558*('Sensitivity Analysis'!R558+'Sensitivity Analysis'!R558/(1+'Benefits Calculations'!$C$10)+'Sensitivity Analysis'!R558/(1+'Benefits Calculations'!$C$10)^2+'Sensitivity Analysis'!R558/(1+'Benefits Calculations'!$C$10)^3)</f>
        <v>195321.25625101401</v>
      </c>
      <c r="U558">
        <f t="shared" ca="1" si="124"/>
        <v>314314.90826767683</v>
      </c>
      <c r="V558">
        <f ca="1">+'Sensitivity Analysis'!S558*(1+'Sensitivity Analysis'!I558)-'Sensitivity Analysis'!K558*('Sensitivity Analysis'!O558+'Sensitivity Analysis'!O558/(1+'Benefits Calculations'!$C$10))-'Sensitivity Analysis'!L558*('Sensitivity Analysis'!R558+'Sensitivity Analysis'!R558/(1+'Benefits Calculations'!$C$10)+'Sensitivity Analysis'!R558/(1+'Benefits Calculations'!$C$10)^2+'Sensitivity Analysis'!R558/(1+'Benefits Calculations'!$C$10)^3)</f>
        <v>265309.17664536118</v>
      </c>
    </row>
    <row r="559" spans="5:22" x14ac:dyDescent="0.25">
      <c r="E559">
        <f t="shared" ca="1" si="112"/>
        <v>0.54366639171563735</v>
      </c>
      <c r="F559">
        <f t="shared" ca="1" si="113"/>
        <v>0.67260934532851124</v>
      </c>
      <c r="G559">
        <f t="shared" ca="1" si="114"/>
        <v>0.48907449730859665</v>
      </c>
      <c r="H559">
        <f t="shared" ca="1" si="120"/>
        <v>0.52870653911892163</v>
      </c>
      <c r="I559">
        <f t="shared" ca="1" si="121"/>
        <v>0.32047957723204756</v>
      </c>
      <c r="J559">
        <v>0.33900000000000002</v>
      </c>
      <c r="K559">
        <v>0.311</v>
      </c>
      <c r="L559">
        <f t="shared" si="122"/>
        <v>0.35000000000000003</v>
      </c>
      <c r="M559">
        <f t="shared" ca="1" si="123"/>
        <v>0.94911519239669651</v>
      </c>
      <c r="N559">
        <f t="shared" ca="1" si="115"/>
        <v>5.0884807603303495E-2</v>
      </c>
      <c r="O559">
        <f t="shared" ca="1" si="116"/>
        <v>19214.387775189396</v>
      </c>
      <c r="P559">
        <f t="shared" ca="1" si="117"/>
        <v>0.56156198846204897</v>
      </c>
      <c r="Q559">
        <f t="shared" ca="1" si="118"/>
        <v>0.43843801153795103</v>
      </c>
      <c r="R559">
        <f t="shared" ca="1" si="119"/>
        <v>29599.061816029789</v>
      </c>
      <c r="S559">
        <f ca="1">(('Benefits Calculations'!$F$12-'Benefits Calculations'!$F$6)*'Sensitivity Analysis'!E559*'Sensitivity Analysis'!J559)+(('Benefits Calculations'!$F$18-'Benefits Calculations'!$F$6)*'Sensitivity Analysis'!K559*'Sensitivity Analysis'!F559)+(('Benefits Calculations'!$F$24-'Benefits Calculations'!$F$6)*'Sensitivity Analysis'!L559*'Sensitivity Analysis'!G559)</f>
        <v>278171.81934826612</v>
      </c>
      <c r="T559">
        <f ca="1">+'Sensitivity Analysis'!S559-'Sensitivity Analysis'!K559*('Sensitivity Analysis'!O559+'Sensitivity Analysis'!O559/(1+'Benefits Calculations'!$C$10))-'Sensitivity Analysis'!L559*('Sensitivity Analysis'!R559+'Sensitivity Analysis'!R559/(1+'Benefits Calculations'!$C$10)+'Sensitivity Analysis'!R559/(1+'Benefits Calculations'!$C$10)^2+'Sensitivity Analysis'!R559/(1+'Benefits Calculations'!$C$10)^3)</f>
        <v>227038.83530463171</v>
      </c>
      <c r="U559">
        <f t="shared" ca="1" si="124"/>
        <v>367320.20641086798</v>
      </c>
      <c r="V559">
        <f ca="1">+'Sensitivity Analysis'!S559*(1+'Sensitivity Analysis'!I559)-'Sensitivity Analysis'!K559*('Sensitivity Analysis'!O559+'Sensitivity Analysis'!O559/(1+'Benefits Calculations'!$C$10))-'Sensitivity Analysis'!L559*('Sensitivity Analysis'!R559+'Sensitivity Analysis'!R559/(1+'Benefits Calculations'!$C$10)+'Sensitivity Analysis'!R559/(1+'Benefits Calculations'!$C$10)^2+'Sensitivity Analysis'!R559/(1+'Benefits Calculations'!$C$10)^3)</f>
        <v>316187.22236723354</v>
      </c>
    </row>
    <row r="560" spans="5:22" x14ac:dyDescent="0.25">
      <c r="E560">
        <f t="shared" ca="1" si="112"/>
        <v>0.50808862763393181</v>
      </c>
      <c r="F560">
        <f t="shared" ca="1" si="113"/>
        <v>0.41530206864407909</v>
      </c>
      <c r="G560">
        <f t="shared" ca="1" si="114"/>
        <v>0.45418486648550582</v>
      </c>
      <c r="H560">
        <f t="shared" ca="1" si="120"/>
        <v>0.8088178098858595</v>
      </c>
      <c r="I560">
        <f t="shared" ca="1" si="121"/>
        <v>0.36677945985856719</v>
      </c>
      <c r="J560">
        <v>0.33900000000000002</v>
      </c>
      <c r="K560">
        <v>0.311</v>
      </c>
      <c r="L560">
        <f t="shared" si="122"/>
        <v>0.35000000000000003</v>
      </c>
      <c r="M560">
        <f t="shared" ca="1" si="123"/>
        <v>0.94533104792323097</v>
      </c>
      <c r="N560">
        <f t="shared" ca="1" si="115"/>
        <v>5.4668952076769028E-2</v>
      </c>
      <c r="O560">
        <f t="shared" ca="1" si="116"/>
        <v>19255.392764703869</v>
      </c>
      <c r="P560">
        <f t="shared" ca="1" si="117"/>
        <v>0.65318117708932155</v>
      </c>
      <c r="Q560">
        <f t="shared" ca="1" si="118"/>
        <v>0.34681882291067845</v>
      </c>
      <c r="R560">
        <f t="shared" ca="1" si="119"/>
        <v>28042.451801252428</v>
      </c>
      <c r="S560">
        <f ca="1">(('Benefits Calculations'!$F$12-'Benefits Calculations'!$F$6)*'Sensitivity Analysis'!E560*'Sensitivity Analysis'!J560)+(('Benefits Calculations'!$F$18-'Benefits Calculations'!$F$6)*'Sensitivity Analysis'!K560*'Sensitivity Analysis'!F560)+(('Benefits Calculations'!$F$24-'Benefits Calculations'!$F$6)*'Sensitivity Analysis'!L560*'Sensitivity Analysis'!G560)</f>
        <v>234078.89242461638</v>
      </c>
      <c r="T560">
        <f ca="1">+'Sensitivity Analysis'!S560-'Sensitivity Analysis'!K560*('Sensitivity Analysis'!O560+'Sensitivity Analysis'!O560/(1+'Benefits Calculations'!$C$10))-'Sensitivity Analysis'!L560*('Sensitivity Analysis'!R560+'Sensitivity Analysis'!R560/(1+'Benefits Calculations'!$C$10)+'Sensitivity Analysis'!R560/(1+'Benefits Calculations'!$C$10)^2+'Sensitivity Analysis'!R560/(1+'Benefits Calculations'!$C$10)^3)</f>
        <v>184992.01769217828</v>
      </c>
      <c r="U560">
        <f t="shared" ca="1" si="124"/>
        <v>319934.22215240885</v>
      </c>
      <c r="V560">
        <f ca="1">+'Sensitivity Analysis'!S560*(1+'Sensitivity Analysis'!I560)-'Sensitivity Analysis'!K560*('Sensitivity Analysis'!O560+'Sensitivity Analysis'!O560/(1+'Benefits Calculations'!$C$10))-'Sensitivity Analysis'!L560*('Sensitivity Analysis'!R560+'Sensitivity Analysis'!R560/(1+'Benefits Calculations'!$C$10)+'Sensitivity Analysis'!R560/(1+'Benefits Calculations'!$C$10)^2+'Sensitivity Analysis'!R560/(1+'Benefits Calculations'!$C$10)^3)</f>
        <v>270847.34741997079</v>
      </c>
    </row>
    <row r="561" spans="5:22" x14ac:dyDescent="0.25">
      <c r="E561">
        <f t="shared" ca="1" si="112"/>
        <v>0.51458191045290136</v>
      </c>
      <c r="F561">
        <f t="shared" ca="1" si="113"/>
        <v>0.50534281772628586</v>
      </c>
      <c r="G561">
        <f t="shared" ca="1" si="114"/>
        <v>0.27903715781555838</v>
      </c>
      <c r="H561">
        <f t="shared" ca="1" si="120"/>
        <v>0.38174084037316591</v>
      </c>
      <c r="I561">
        <f t="shared" ca="1" si="121"/>
        <v>0.29110333903317709</v>
      </c>
      <c r="J561">
        <v>0.33900000000000002</v>
      </c>
      <c r="K561">
        <v>0.311</v>
      </c>
      <c r="L561">
        <f t="shared" si="122"/>
        <v>0.35000000000000003</v>
      </c>
      <c r="M561">
        <f t="shared" ca="1" si="123"/>
        <v>0.92620206580186015</v>
      </c>
      <c r="N561">
        <f t="shared" ca="1" si="115"/>
        <v>7.3797934198139847E-2</v>
      </c>
      <c r="O561">
        <f t="shared" ca="1" si="116"/>
        <v>19462.674414971047</v>
      </c>
      <c r="P561">
        <f t="shared" ca="1" si="117"/>
        <v>0.70149655567156899</v>
      </c>
      <c r="Q561">
        <f t="shared" ca="1" si="118"/>
        <v>0.29850344432843101</v>
      </c>
      <c r="R561">
        <f t="shared" ca="1" si="119"/>
        <v>27221.573519140042</v>
      </c>
      <c r="S561">
        <f ca="1">(('Benefits Calculations'!$F$12-'Benefits Calculations'!$F$6)*'Sensitivity Analysis'!E561*'Sensitivity Analysis'!J561)+(('Benefits Calculations'!$F$18-'Benefits Calculations'!$F$6)*'Sensitivity Analysis'!K561*'Sensitivity Analysis'!F561)+(('Benefits Calculations'!$F$24-'Benefits Calculations'!$F$6)*'Sensitivity Analysis'!L561*'Sensitivity Analysis'!G561)</f>
        <v>191542.66981262187</v>
      </c>
      <c r="T561">
        <f ca="1">+'Sensitivity Analysis'!S561-'Sensitivity Analysis'!K561*('Sensitivity Analysis'!O561+'Sensitivity Analysis'!O561/(1+'Benefits Calculations'!$C$10))-'Sensitivity Analysis'!L561*('Sensitivity Analysis'!R561+'Sensitivity Analysis'!R561/(1+'Benefits Calculations'!$C$10)+'Sensitivity Analysis'!R561/(1+'Benefits Calculations'!$C$10)^2+'Sensitivity Analysis'!R561/(1+'Benefits Calculations'!$C$10)^3)</f>
        <v>143421.28428774516</v>
      </c>
      <c r="U561">
        <f t="shared" ca="1" si="124"/>
        <v>247301.38056240545</v>
      </c>
      <c r="V561">
        <f ca="1">+'Sensitivity Analysis'!S561*(1+'Sensitivity Analysis'!I561)-'Sensitivity Analysis'!K561*('Sensitivity Analysis'!O561+'Sensitivity Analysis'!O561/(1+'Benefits Calculations'!$C$10))-'Sensitivity Analysis'!L561*('Sensitivity Analysis'!R561+'Sensitivity Analysis'!R561/(1+'Benefits Calculations'!$C$10)+'Sensitivity Analysis'!R561/(1+'Benefits Calculations'!$C$10)^2+'Sensitivity Analysis'!R561/(1+'Benefits Calculations'!$C$10)^3)</f>
        <v>199179.99503752874</v>
      </c>
    </row>
    <row r="562" spans="5:22" x14ac:dyDescent="0.25">
      <c r="E562">
        <f t="shared" ca="1" si="112"/>
        <v>0.56733762585244363</v>
      </c>
      <c r="F562">
        <f t="shared" ca="1" si="113"/>
        <v>0.61880528716178118</v>
      </c>
      <c r="G562">
        <f t="shared" ca="1" si="114"/>
        <v>0.49769099048030574</v>
      </c>
      <c r="H562">
        <f t="shared" ca="1" si="120"/>
        <v>0.57025724748269568</v>
      </c>
      <c r="I562">
        <f t="shared" ca="1" si="121"/>
        <v>0.32801562147236807</v>
      </c>
      <c r="J562">
        <v>0.33900000000000002</v>
      </c>
      <c r="K562">
        <v>0.311</v>
      </c>
      <c r="L562">
        <f t="shared" si="122"/>
        <v>0.35000000000000003</v>
      </c>
      <c r="M562">
        <f t="shared" ca="1" si="123"/>
        <v>0.94158318474141178</v>
      </c>
      <c r="N562">
        <f t="shared" ca="1" si="115"/>
        <v>5.8416815258588217E-2</v>
      </c>
      <c r="O562">
        <f t="shared" ca="1" si="116"/>
        <v>19296.004610142059</v>
      </c>
      <c r="P562">
        <f t="shared" ca="1" si="117"/>
        <v>0.58692145847244837</v>
      </c>
      <c r="Q562">
        <f t="shared" ca="1" si="118"/>
        <v>0.41307854152755163</v>
      </c>
      <c r="R562">
        <f t="shared" ca="1" si="119"/>
        <v>29168.204420553102</v>
      </c>
      <c r="S562">
        <f ca="1">(('Benefits Calculations'!$F$12-'Benefits Calculations'!$F$6)*'Sensitivity Analysis'!E562*'Sensitivity Analysis'!J562)+(('Benefits Calculations'!$F$18-'Benefits Calculations'!$F$6)*'Sensitivity Analysis'!K562*'Sensitivity Analysis'!F562)+(('Benefits Calculations'!$F$24-'Benefits Calculations'!$F$6)*'Sensitivity Analysis'!L562*'Sensitivity Analysis'!G562)</f>
        <v>276656.72078588745</v>
      </c>
      <c r="T562">
        <f ca="1">+'Sensitivity Analysis'!S562-'Sensitivity Analysis'!K562*('Sensitivity Analysis'!O562+'Sensitivity Analysis'!O562/(1+'Benefits Calculations'!$C$10))-'Sensitivity Analysis'!L562*('Sensitivity Analysis'!R562+'Sensitivity Analysis'!R562/(1+'Benefits Calculations'!$C$10)+'Sensitivity Analysis'!R562/(1+'Benefits Calculations'!$C$10)^2+'Sensitivity Analysis'!R562/(1+'Benefits Calculations'!$C$10)^3)</f>
        <v>226047.11662052479</v>
      </c>
      <c r="U562">
        <f t="shared" ca="1" si="124"/>
        <v>367404.44698897767</v>
      </c>
      <c r="V562">
        <f ca="1">+'Sensitivity Analysis'!S562*(1+'Sensitivity Analysis'!I562)-'Sensitivity Analysis'!K562*('Sensitivity Analysis'!O562+'Sensitivity Analysis'!O562/(1+'Benefits Calculations'!$C$10))-'Sensitivity Analysis'!L562*('Sensitivity Analysis'!R562+'Sensitivity Analysis'!R562/(1+'Benefits Calculations'!$C$10)+'Sensitivity Analysis'!R562/(1+'Benefits Calculations'!$C$10)^2+'Sensitivity Analysis'!R562/(1+'Benefits Calculations'!$C$10)^3)</f>
        <v>316794.84282361501</v>
      </c>
    </row>
    <row r="563" spans="5:22" x14ac:dyDescent="0.25">
      <c r="E563">
        <f t="shared" ca="1" si="112"/>
        <v>0.69497235650487088</v>
      </c>
      <c r="F563">
        <f t="shared" ca="1" si="113"/>
        <v>0.57583582452103454</v>
      </c>
      <c r="G563">
        <f t="shared" ca="1" si="114"/>
        <v>0.28847105644104631</v>
      </c>
      <c r="H563">
        <f t="shared" ca="1" si="120"/>
        <v>0.52172988399313158</v>
      </c>
      <c r="I563">
        <f t="shared" ca="1" si="121"/>
        <v>0.31918554880732908</v>
      </c>
      <c r="J563">
        <v>0.33900000000000002</v>
      </c>
      <c r="K563">
        <v>0.311</v>
      </c>
      <c r="L563">
        <f t="shared" si="122"/>
        <v>0.35000000000000003</v>
      </c>
      <c r="M563">
        <f t="shared" ca="1" si="123"/>
        <v>0.95662296314334128</v>
      </c>
      <c r="N563">
        <f t="shared" ca="1" si="115"/>
        <v>4.3377036856658724E-2</v>
      </c>
      <c r="O563">
        <f t="shared" ca="1" si="116"/>
        <v>19133.033571378754</v>
      </c>
      <c r="P563">
        <f t="shared" ca="1" si="117"/>
        <v>0.62934632922644107</v>
      </c>
      <c r="Q563">
        <f t="shared" ca="1" si="118"/>
        <v>0.37065367077355893</v>
      </c>
      <c r="R563">
        <f t="shared" ca="1" si="119"/>
        <v>28447.405866442765</v>
      </c>
      <c r="S563">
        <f ca="1">(('Benefits Calculations'!$F$12-'Benefits Calculations'!$F$6)*'Sensitivity Analysis'!E563*'Sensitivity Analysis'!J563)+(('Benefits Calculations'!$F$18-'Benefits Calculations'!$F$6)*'Sensitivity Analysis'!K563*'Sensitivity Analysis'!F563)+(('Benefits Calculations'!$F$24-'Benefits Calculations'!$F$6)*'Sensitivity Analysis'!L563*'Sensitivity Analysis'!G563)</f>
        <v>219095.56900369696</v>
      </c>
      <c r="T563">
        <f ca="1">+'Sensitivity Analysis'!S563-'Sensitivity Analysis'!K563*('Sensitivity Analysis'!O563+'Sensitivity Analysis'!O563/(1+'Benefits Calculations'!$C$10))-'Sensitivity Analysis'!L563*('Sensitivity Analysis'!R563+'Sensitivity Analysis'!R563/(1+'Benefits Calculations'!$C$10)+'Sensitivity Analysis'!R563/(1+'Benefits Calculations'!$C$10)^2+'Sensitivity Analysis'!R563/(1+'Benefits Calculations'!$C$10)^3)</f>
        <v>169544.69392667233</v>
      </c>
      <c r="U563">
        <f t="shared" ca="1" si="124"/>
        <v>289027.70843739598</v>
      </c>
      <c r="V563">
        <f ca="1">+'Sensitivity Analysis'!S563*(1+'Sensitivity Analysis'!I563)-'Sensitivity Analysis'!K563*('Sensitivity Analysis'!O563+'Sensitivity Analysis'!O563/(1+'Benefits Calculations'!$C$10))-'Sensitivity Analysis'!L563*('Sensitivity Analysis'!R563+'Sensitivity Analysis'!R563/(1+'Benefits Calculations'!$C$10)+'Sensitivity Analysis'!R563/(1+'Benefits Calculations'!$C$10)^2+'Sensitivity Analysis'!R563/(1+'Benefits Calculations'!$C$10)^3)</f>
        <v>239476.83336037133</v>
      </c>
    </row>
    <row r="564" spans="5:22" x14ac:dyDescent="0.25">
      <c r="E564">
        <f t="shared" ca="1" si="112"/>
        <v>0.46077214106794817</v>
      </c>
      <c r="F564">
        <f t="shared" ca="1" si="113"/>
        <v>0.6190983501685593</v>
      </c>
      <c r="G564">
        <f t="shared" ca="1" si="114"/>
        <v>0.54340035530360842</v>
      </c>
      <c r="H564">
        <f t="shared" ca="1" si="120"/>
        <v>0.51822964451974196</v>
      </c>
      <c r="I564">
        <f t="shared" ca="1" si="121"/>
        <v>0.31853306579926943</v>
      </c>
      <c r="J564">
        <v>0.33900000000000002</v>
      </c>
      <c r="K564">
        <v>0.311</v>
      </c>
      <c r="L564">
        <f t="shared" si="122"/>
        <v>0.35000000000000003</v>
      </c>
      <c r="M564">
        <f t="shared" ca="1" si="123"/>
        <v>0.9347591590183425</v>
      </c>
      <c r="N564">
        <f t="shared" ca="1" si="115"/>
        <v>6.52408409816575E-2</v>
      </c>
      <c r="O564">
        <f t="shared" ca="1" si="116"/>
        <v>19369.949752877241</v>
      </c>
      <c r="P564">
        <f t="shared" ca="1" si="117"/>
        <v>0.54259338090944231</v>
      </c>
      <c r="Q564">
        <f t="shared" ca="1" si="118"/>
        <v>0.45740661909055769</v>
      </c>
      <c r="R564">
        <f t="shared" ca="1" si="119"/>
        <v>29921.338458348575</v>
      </c>
      <c r="S564">
        <f ca="1">(('Benefits Calculations'!$F$12-'Benefits Calculations'!$F$6)*'Sensitivity Analysis'!E564*'Sensitivity Analysis'!J564)+(('Benefits Calculations'!$F$18-'Benefits Calculations'!$F$6)*'Sensitivity Analysis'!K564*'Sensitivity Analysis'!F564)+(('Benefits Calculations'!$F$24-'Benefits Calculations'!$F$6)*'Sensitivity Analysis'!L564*'Sensitivity Analysis'!G564)</f>
        <v>281014.26404387021</v>
      </c>
      <c r="T564">
        <f ca="1">+'Sensitivity Analysis'!S564-'Sensitivity Analysis'!K564*('Sensitivity Analysis'!O564+'Sensitivity Analysis'!O564/(1+'Benefits Calculations'!$C$10))-'Sensitivity Analysis'!L564*('Sensitivity Analysis'!R564+'Sensitivity Analysis'!R564/(1+'Benefits Calculations'!$C$10)+'Sensitivity Analysis'!R564/(1+'Benefits Calculations'!$C$10)^2+'Sensitivity Analysis'!R564/(1+'Benefits Calculations'!$C$10)^3)</f>
        <v>229357.34390062132</v>
      </c>
      <c r="U564">
        <f t="shared" ca="1" si="124"/>
        <v>370526.5991030896</v>
      </c>
      <c r="V564">
        <f ca="1">+'Sensitivity Analysis'!S564*(1+'Sensitivity Analysis'!I564)-'Sensitivity Analysis'!K564*('Sensitivity Analysis'!O564+'Sensitivity Analysis'!O564/(1+'Benefits Calculations'!$C$10))-'Sensitivity Analysis'!L564*('Sensitivity Analysis'!R564+'Sensitivity Analysis'!R564/(1+'Benefits Calculations'!$C$10)+'Sensitivity Analysis'!R564/(1+'Benefits Calculations'!$C$10)^2+'Sensitivity Analysis'!R564/(1+'Benefits Calculations'!$C$10)^3)</f>
        <v>318869.67895984068</v>
      </c>
    </row>
    <row r="565" spans="5:22" x14ac:dyDescent="0.25">
      <c r="E565">
        <f t="shared" ca="1" si="112"/>
        <v>0.34886866794264415</v>
      </c>
      <c r="F565">
        <f t="shared" ca="1" si="113"/>
        <v>0.54017186500824421</v>
      </c>
      <c r="G565">
        <f t="shared" ca="1" si="114"/>
        <v>0.60298431270392139</v>
      </c>
      <c r="H565">
        <f t="shared" ca="1" si="120"/>
        <v>0.2568899631981103</v>
      </c>
      <c r="I565">
        <f t="shared" ca="1" si="121"/>
        <v>0.26125975961428749</v>
      </c>
      <c r="J565">
        <v>0.33900000000000002</v>
      </c>
      <c r="K565">
        <v>0.311</v>
      </c>
      <c r="L565">
        <f t="shared" si="122"/>
        <v>0.35000000000000003</v>
      </c>
      <c r="M565">
        <f t="shared" ca="1" si="123"/>
        <v>0.9560442742354831</v>
      </c>
      <c r="N565">
        <f t="shared" ca="1" si="115"/>
        <v>4.3955725764516895E-2</v>
      </c>
      <c r="O565">
        <f t="shared" ca="1" si="116"/>
        <v>19139.304244384304</v>
      </c>
      <c r="P565">
        <f t="shared" ca="1" si="117"/>
        <v>0.66553948436250021</v>
      </c>
      <c r="Q565">
        <f t="shared" ca="1" si="118"/>
        <v>0.33446051563749979</v>
      </c>
      <c r="R565">
        <f t="shared" ca="1" si="119"/>
        <v>27832.484160681121</v>
      </c>
      <c r="S565">
        <f ca="1">(('Benefits Calculations'!$F$12-'Benefits Calculations'!$F$6)*'Sensitivity Analysis'!E565*'Sensitivity Analysis'!J565)+(('Benefits Calculations'!$F$18-'Benefits Calculations'!$F$6)*'Sensitivity Analysis'!K565*'Sensitivity Analysis'!F565)+(('Benefits Calculations'!$F$24-'Benefits Calculations'!$F$6)*'Sensitivity Analysis'!L565*'Sensitivity Analysis'!G565)</f>
        <v>279851.83246998308</v>
      </c>
      <c r="T565">
        <f ca="1">+'Sensitivity Analysis'!S565-'Sensitivity Analysis'!K565*('Sensitivity Analysis'!O565+'Sensitivity Analysis'!O565/(1+'Benefits Calculations'!$C$10))-'Sensitivity Analysis'!L565*('Sensitivity Analysis'!R565+'Sensitivity Analysis'!R565/(1+'Benefits Calculations'!$C$10)+'Sensitivity Analysis'!R565/(1+'Benefits Calculations'!$C$10)^2+'Sensitivity Analysis'!R565/(1+'Benefits Calculations'!$C$10)^3)</f>
        <v>231115.3211663879</v>
      </c>
      <c r="U565">
        <f t="shared" ca="1" si="124"/>
        <v>352965.85494870867</v>
      </c>
      <c r="V565">
        <f ca="1">+'Sensitivity Analysis'!S565*(1+'Sensitivity Analysis'!I565)-'Sensitivity Analysis'!K565*('Sensitivity Analysis'!O565+'Sensitivity Analysis'!O565/(1+'Benefits Calculations'!$C$10))-'Sensitivity Analysis'!L565*('Sensitivity Analysis'!R565+'Sensitivity Analysis'!R565/(1+'Benefits Calculations'!$C$10)+'Sensitivity Analysis'!R565/(1+'Benefits Calculations'!$C$10)^2+'Sensitivity Analysis'!R565/(1+'Benefits Calculations'!$C$10)^3)</f>
        <v>304229.34364511352</v>
      </c>
    </row>
    <row r="566" spans="5:22" x14ac:dyDescent="0.25">
      <c r="E566">
        <f t="shared" ca="1" si="112"/>
        <v>0.26007812048710122</v>
      </c>
      <c r="F566">
        <f t="shared" ca="1" si="113"/>
        <v>0.6133495640744947</v>
      </c>
      <c r="G566">
        <f t="shared" ca="1" si="114"/>
        <v>0.51218001207734898</v>
      </c>
      <c r="H566">
        <f t="shared" ca="1" si="120"/>
        <v>0.74501839341108467</v>
      </c>
      <c r="I566">
        <f t="shared" ca="1" si="121"/>
        <v>0.35704784934100586</v>
      </c>
      <c r="J566">
        <v>0.33900000000000002</v>
      </c>
      <c r="K566">
        <v>0.311</v>
      </c>
      <c r="L566">
        <f t="shared" si="122"/>
        <v>0.35000000000000003</v>
      </c>
      <c r="M566">
        <f t="shared" ca="1" si="123"/>
        <v>0.95799764721485026</v>
      </c>
      <c r="N566">
        <f t="shared" ca="1" si="115"/>
        <v>4.2002352785149744E-2</v>
      </c>
      <c r="O566">
        <f t="shared" ca="1" si="116"/>
        <v>19118.137494779883</v>
      </c>
      <c r="P566">
        <f t="shared" ca="1" si="117"/>
        <v>0.39461454802127549</v>
      </c>
      <c r="Q566">
        <f t="shared" ca="1" si="118"/>
        <v>0.60538545197872451</v>
      </c>
      <c r="R566">
        <f t="shared" ca="1" si="119"/>
        <v>32435.498829118529</v>
      </c>
      <c r="S566">
        <f ca="1">(('Benefits Calculations'!$F$12-'Benefits Calculations'!$F$6)*'Sensitivity Analysis'!E566*'Sensitivity Analysis'!J566)+(('Benefits Calculations'!$F$18-'Benefits Calculations'!$F$6)*'Sensitivity Analysis'!K566*'Sensitivity Analysis'!F566)+(('Benefits Calculations'!$F$24-'Benefits Calculations'!$F$6)*'Sensitivity Analysis'!L566*'Sensitivity Analysis'!G566)</f>
        <v>252528.58693346436</v>
      </c>
      <c r="T566">
        <f ca="1">+'Sensitivity Analysis'!S566-'Sensitivity Analysis'!K566*('Sensitivity Analysis'!O566+'Sensitivity Analysis'!O566/(1+'Benefits Calculations'!$C$10))-'Sensitivity Analysis'!L566*('Sensitivity Analysis'!R566+'Sensitivity Analysis'!R566/(1+'Benefits Calculations'!$C$10)+'Sensitivity Analysis'!R566/(1+'Benefits Calculations'!$C$10)^2+'Sensitivity Analysis'!R566/(1+'Benefits Calculations'!$C$10)^3)</f>
        <v>197680.37196383352</v>
      </c>
      <c r="U566">
        <f t="shared" ca="1" si="124"/>
        <v>342693.37579518103</v>
      </c>
      <c r="V566">
        <f ca="1">+'Sensitivity Analysis'!S566*(1+'Sensitivity Analysis'!I566)-'Sensitivity Analysis'!K566*('Sensitivity Analysis'!O566+'Sensitivity Analysis'!O566/(1+'Benefits Calculations'!$C$10))-'Sensitivity Analysis'!L566*('Sensitivity Analysis'!R566+'Sensitivity Analysis'!R566/(1+'Benefits Calculations'!$C$10)+'Sensitivity Analysis'!R566/(1+'Benefits Calculations'!$C$10)^2+'Sensitivity Analysis'!R566/(1+'Benefits Calculations'!$C$10)^3)</f>
        <v>287845.16082555015</v>
      </c>
    </row>
    <row r="567" spans="5:22" x14ac:dyDescent="0.25">
      <c r="E567">
        <f t="shared" ca="1" si="112"/>
        <v>0.36793731538630275</v>
      </c>
      <c r="F567">
        <f t="shared" ca="1" si="113"/>
        <v>0.61545420031223297</v>
      </c>
      <c r="G567">
        <f t="shared" ca="1" si="114"/>
        <v>0.47939252629823853</v>
      </c>
      <c r="H567">
        <f t="shared" ca="1" si="120"/>
        <v>0.75771042547369249</v>
      </c>
      <c r="I567">
        <f t="shared" ca="1" si="121"/>
        <v>0.35901606996339186</v>
      </c>
      <c r="J567">
        <v>0.33900000000000002</v>
      </c>
      <c r="K567">
        <v>0.311</v>
      </c>
      <c r="L567">
        <f t="shared" si="122"/>
        <v>0.35000000000000003</v>
      </c>
      <c r="M567">
        <f t="shared" ca="1" si="123"/>
        <v>0.94914603531252961</v>
      </c>
      <c r="N567">
        <f t="shared" ca="1" si="115"/>
        <v>5.0853964687470388E-2</v>
      </c>
      <c r="O567">
        <f t="shared" ca="1" si="116"/>
        <v>19214.053561353427</v>
      </c>
      <c r="P567">
        <f t="shared" ca="1" si="117"/>
        <v>0.79234627071964014</v>
      </c>
      <c r="Q567">
        <f t="shared" ca="1" si="118"/>
        <v>0.20765372928035986</v>
      </c>
      <c r="R567">
        <f t="shared" ca="1" si="119"/>
        <v>25678.036860473316</v>
      </c>
      <c r="S567">
        <f ca="1">(('Benefits Calculations'!$F$12-'Benefits Calculations'!$F$6)*'Sensitivity Analysis'!E567*'Sensitivity Analysis'!J567)+(('Benefits Calculations'!$F$18-'Benefits Calculations'!$F$6)*'Sensitivity Analysis'!K567*'Sensitivity Analysis'!F567)+(('Benefits Calculations'!$F$24-'Benefits Calculations'!$F$6)*'Sensitivity Analysis'!L567*'Sensitivity Analysis'!G567)</f>
        <v>252530.25943158404</v>
      </c>
      <c r="T567">
        <f ca="1">+'Sensitivity Analysis'!S567-'Sensitivity Analysis'!K567*('Sensitivity Analysis'!O567+'Sensitivity Analysis'!O567/(1+'Benefits Calculations'!$C$10))-'Sensitivity Analysis'!L567*('Sensitivity Analysis'!R567+'Sensitivity Analysis'!R567/(1+'Benefits Calculations'!$C$10)+'Sensitivity Analysis'!R567/(1+'Benefits Calculations'!$C$10)^2+'Sensitivity Analysis'!R567/(1+'Benefits Calculations'!$C$10)^3)</f>
        <v>206614.68947000446</v>
      </c>
      <c r="U567">
        <f t="shared" ca="1" si="124"/>
        <v>343192.68071954715</v>
      </c>
      <c r="V567">
        <f ca="1">+'Sensitivity Analysis'!S567*(1+'Sensitivity Analysis'!I567)-'Sensitivity Analysis'!K567*('Sensitivity Analysis'!O567+'Sensitivity Analysis'!O567/(1+'Benefits Calculations'!$C$10))-'Sensitivity Analysis'!L567*('Sensitivity Analysis'!R567+'Sensitivity Analysis'!R567/(1+'Benefits Calculations'!$C$10)+'Sensitivity Analysis'!R567/(1+'Benefits Calculations'!$C$10)^2+'Sensitivity Analysis'!R567/(1+'Benefits Calculations'!$C$10)^3)</f>
        <v>297277.11075796757</v>
      </c>
    </row>
    <row r="568" spans="5:22" x14ac:dyDescent="0.25">
      <c r="E568">
        <f t="shared" ca="1" si="112"/>
        <v>0.62349346070424572</v>
      </c>
      <c r="F568">
        <f t="shared" ca="1" si="113"/>
        <v>0.50772023359336094</v>
      </c>
      <c r="G568">
        <f t="shared" ca="1" si="114"/>
        <v>0.40953548866729989</v>
      </c>
      <c r="H568">
        <f t="shared" ca="1" si="120"/>
        <v>8.9315291509845074E-2</v>
      </c>
      <c r="I568">
        <f t="shared" ca="1" si="121"/>
        <v>0.2053446494414784</v>
      </c>
      <c r="J568">
        <v>0.33900000000000002</v>
      </c>
      <c r="K568">
        <v>0.311</v>
      </c>
      <c r="L568">
        <f t="shared" si="122"/>
        <v>0.35000000000000003</v>
      </c>
      <c r="M568">
        <f t="shared" ca="1" si="123"/>
        <v>0.93649355347906449</v>
      </c>
      <c r="N568">
        <f t="shared" ca="1" si="115"/>
        <v>6.3506446520935511E-2</v>
      </c>
      <c r="O568">
        <f t="shared" ca="1" si="116"/>
        <v>19351.155854500859</v>
      </c>
      <c r="P568">
        <f t="shared" ca="1" si="117"/>
        <v>0.73751774385398605</v>
      </c>
      <c r="Q568">
        <f t="shared" ca="1" si="118"/>
        <v>0.26248225614601395</v>
      </c>
      <c r="R568">
        <f t="shared" ca="1" si="119"/>
        <v>26609.573531920778</v>
      </c>
      <c r="S568">
        <f ca="1">(('Benefits Calculations'!$F$12-'Benefits Calculations'!$F$6)*'Sensitivity Analysis'!E568*'Sensitivity Analysis'!J568)+(('Benefits Calculations'!$F$18-'Benefits Calculations'!$F$6)*'Sensitivity Analysis'!K568*'Sensitivity Analysis'!F568)+(('Benefits Calculations'!$F$24-'Benefits Calculations'!$F$6)*'Sensitivity Analysis'!L568*'Sensitivity Analysis'!G568)</f>
        <v>241718.70049620231</v>
      </c>
      <c r="T568">
        <f ca="1">+'Sensitivity Analysis'!S568-'Sensitivity Analysis'!K568*('Sensitivity Analysis'!O568+'Sensitivity Analysis'!O568/(1+'Benefits Calculations'!$C$10))-'Sensitivity Analysis'!L568*('Sensitivity Analysis'!R568+'Sensitivity Analysis'!R568/(1+'Benefits Calculations'!$C$10)+'Sensitivity Analysis'!R568/(1+'Benefits Calculations'!$C$10)^2+'Sensitivity Analysis'!R568/(1+'Benefits Calculations'!$C$10)^3)</f>
        <v>194479.81730977961</v>
      </c>
      <c r="U568">
        <f t="shared" ca="1" si="124"/>
        <v>291354.34231304465</v>
      </c>
      <c r="V568">
        <f ca="1">+'Sensitivity Analysis'!S568*(1+'Sensitivity Analysis'!I568)-'Sensitivity Analysis'!K568*('Sensitivity Analysis'!O568+'Sensitivity Analysis'!O568/(1+'Benefits Calculations'!$C$10))-'Sensitivity Analysis'!L568*('Sensitivity Analysis'!R568+'Sensitivity Analysis'!R568/(1+'Benefits Calculations'!$C$10)+'Sensitivity Analysis'!R568/(1+'Benefits Calculations'!$C$10)^2+'Sensitivity Analysis'!R568/(1+'Benefits Calculations'!$C$10)^3)</f>
        <v>244115.45912662192</v>
      </c>
    </row>
    <row r="569" spans="5:22" x14ac:dyDescent="0.25">
      <c r="E569">
        <f t="shared" ca="1" si="112"/>
        <v>0.4897968228700858</v>
      </c>
      <c r="F569">
        <f t="shared" ca="1" si="113"/>
        <v>0.62590532591489767</v>
      </c>
      <c r="G569">
        <f t="shared" ca="1" si="114"/>
        <v>0.41428124156910479</v>
      </c>
      <c r="H569">
        <f t="shared" ca="1" si="120"/>
        <v>0.2524302993120543</v>
      </c>
      <c r="I569">
        <f t="shared" ca="1" si="121"/>
        <v>0.26007183230703107</v>
      </c>
      <c r="J569">
        <v>0.33900000000000002</v>
      </c>
      <c r="K569">
        <v>0.311</v>
      </c>
      <c r="L569">
        <f t="shared" si="122"/>
        <v>0.35000000000000003</v>
      </c>
      <c r="M569">
        <f t="shared" ca="1" si="123"/>
        <v>0.94144142739068737</v>
      </c>
      <c r="N569">
        <f t="shared" ca="1" si="115"/>
        <v>5.8558572609312631E-2</v>
      </c>
      <c r="O569">
        <f t="shared" ca="1" si="116"/>
        <v>19297.540692794511</v>
      </c>
      <c r="P569">
        <f t="shared" ca="1" si="117"/>
        <v>0.48689809439790338</v>
      </c>
      <c r="Q569">
        <f t="shared" ca="1" si="118"/>
        <v>0.51310190560209668</v>
      </c>
      <c r="R569">
        <f t="shared" ca="1" si="119"/>
        <v>30867.60137617962</v>
      </c>
      <c r="S569">
        <f ca="1">(('Benefits Calculations'!$F$12-'Benefits Calculations'!$F$6)*'Sensitivity Analysis'!E569*'Sensitivity Analysis'!J569)+(('Benefits Calculations'!$F$18-'Benefits Calculations'!$F$6)*'Sensitivity Analysis'!K569*'Sensitivity Analysis'!F569)+(('Benefits Calculations'!$F$24-'Benefits Calculations'!$F$6)*'Sensitivity Analysis'!L569*'Sensitivity Analysis'!G569)</f>
        <v>244875.86774929278</v>
      </c>
      <c r="T569">
        <f ca="1">+'Sensitivity Analysis'!S569-'Sensitivity Analysis'!K569*('Sensitivity Analysis'!O569+'Sensitivity Analysis'!O569/(1+'Benefits Calculations'!$C$10))-'Sensitivity Analysis'!L569*('Sensitivity Analysis'!R569+'Sensitivity Analysis'!R569/(1+'Benefits Calculations'!$C$10)+'Sensitivity Analysis'!R569/(1+'Benefits Calculations'!$C$10)^2+'Sensitivity Analysis'!R569/(1+'Benefits Calculations'!$C$10)^3)</f>
        <v>192004.15268624391</v>
      </c>
      <c r="U569">
        <f t="shared" ca="1" si="124"/>
        <v>308561.18336262554</v>
      </c>
      <c r="V569">
        <f ca="1">+'Sensitivity Analysis'!S569*(1+'Sensitivity Analysis'!I569)-'Sensitivity Analysis'!K569*('Sensitivity Analysis'!O569+'Sensitivity Analysis'!O569/(1+'Benefits Calculations'!$C$10))-'Sensitivity Analysis'!L569*('Sensitivity Analysis'!R569+'Sensitivity Analysis'!R569/(1+'Benefits Calculations'!$C$10)+'Sensitivity Analysis'!R569/(1+'Benefits Calculations'!$C$10)^2+'Sensitivity Analysis'!R569/(1+'Benefits Calculations'!$C$10)^3)</f>
        <v>255689.46829957666</v>
      </c>
    </row>
    <row r="570" spans="5:22" x14ac:dyDescent="0.25">
      <c r="E570">
        <f t="shared" ca="1" si="112"/>
        <v>0.59126709581704151</v>
      </c>
      <c r="F570">
        <f t="shared" ca="1" si="113"/>
        <v>0.25034981627085828</v>
      </c>
      <c r="G570">
        <f t="shared" ca="1" si="114"/>
        <v>0.5124577560672291</v>
      </c>
      <c r="H570">
        <f t="shared" ca="1" si="120"/>
        <v>3.3897489344563603E-2</v>
      </c>
      <c r="I570">
        <f t="shared" ca="1" si="121"/>
        <v>0.17449687911755987</v>
      </c>
      <c r="J570">
        <v>0.33900000000000002</v>
      </c>
      <c r="K570">
        <v>0.311</v>
      </c>
      <c r="L570">
        <f t="shared" si="122"/>
        <v>0.35000000000000003</v>
      </c>
      <c r="M570">
        <f t="shared" ca="1" si="123"/>
        <v>0.94447444504493783</v>
      </c>
      <c r="N570">
        <f t="shared" ca="1" si="115"/>
        <v>5.5525554955062173E-2</v>
      </c>
      <c r="O570">
        <f t="shared" ca="1" si="116"/>
        <v>19264.674913493051</v>
      </c>
      <c r="P570">
        <f t="shared" ca="1" si="117"/>
        <v>0.64107983858738105</v>
      </c>
      <c r="Q570">
        <f t="shared" ca="1" si="118"/>
        <v>0.35892016141261895</v>
      </c>
      <c r="R570">
        <f t="shared" ca="1" si="119"/>
        <v>28248.053542400397</v>
      </c>
      <c r="S570">
        <f ca="1">(('Benefits Calculations'!$F$12-'Benefits Calculations'!$F$6)*'Sensitivity Analysis'!E570*'Sensitivity Analysis'!J570)+(('Benefits Calculations'!$F$18-'Benefits Calculations'!$F$6)*'Sensitivity Analysis'!K570*'Sensitivity Analysis'!F570)+(('Benefits Calculations'!$F$24-'Benefits Calculations'!$F$6)*'Sensitivity Analysis'!L570*'Sensitivity Analysis'!G570)</f>
        <v>240162.03299733033</v>
      </c>
      <c r="T570">
        <f ca="1">+'Sensitivity Analysis'!S570-'Sensitivity Analysis'!K570*('Sensitivity Analysis'!O570+'Sensitivity Analysis'!O570/(1+'Benefits Calculations'!$C$10))-'Sensitivity Analysis'!L570*('Sensitivity Analysis'!R570+'Sensitivity Analysis'!R570/(1+'Benefits Calculations'!$C$10)+'Sensitivity Analysis'!R570/(1+'Benefits Calculations'!$C$10)^2+'Sensitivity Analysis'!R570/(1+'Benefits Calculations'!$C$10)^3)</f>
        <v>190795.9142739813</v>
      </c>
      <c r="U570">
        <f t="shared" ca="1" si="124"/>
        <v>282069.55823789292</v>
      </c>
      <c r="V570">
        <f ca="1">+'Sensitivity Analysis'!S570*(1+'Sensitivity Analysis'!I570)-'Sensitivity Analysis'!K570*('Sensitivity Analysis'!O570+'Sensitivity Analysis'!O570/(1+'Benefits Calculations'!$C$10))-'Sensitivity Analysis'!L570*('Sensitivity Analysis'!R570+'Sensitivity Analysis'!R570/(1+'Benefits Calculations'!$C$10)+'Sensitivity Analysis'!R570/(1+'Benefits Calculations'!$C$10)^2+'Sensitivity Analysis'!R570/(1+'Benefits Calculations'!$C$10)^3)</f>
        <v>232703.43951454389</v>
      </c>
    </row>
    <row r="571" spans="5:22" x14ac:dyDescent="0.25">
      <c r="E571">
        <f t="shared" ca="1" si="112"/>
        <v>0.29348726459628277</v>
      </c>
      <c r="F571">
        <f t="shared" ca="1" si="113"/>
        <v>0.68146036015177158</v>
      </c>
      <c r="G571">
        <f t="shared" ca="1" si="114"/>
        <v>0.30065078539103351</v>
      </c>
      <c r="H571">
        <f t="shared" ca="1" si="120"/>
        <v>0.22590907483218836</v>
      </c>
      <c r="I571">
        <f t="shared" ca="1" si="121"/>
        <v>0.25277941298775952</v>
      </c>
      <c r="J571">
        <v>0.33900000000000002</v>
      </c>
      <c r="K571">
        <v>0.311</v>
      </c>
      <c r="L571">
        <f t="shared" si="122"/>
        <v>0.35000000000000003</v>
      </c>
      <c r="M571">
        <f t="shared" ca="1" si="123"/>
        <v>0.92569264126076545</v>
      </c>
      <c r="N571">
        <f t="shared" ca="1" si="115"/>
        <v>7.4307358739234552E-2</v>
      </c>
      <c r="O571">
        <f t="shared" ca="1" si="116"/>
        <v>19468.194539298347</v>
      </c>
      <c r="P571">
        <f t="shared" ca="1" si="117"/>
        <v>0.5780815487384664</v>
      </c>
      <c r="Q571">
        <f t="shared" ca="1" si="118"/>
        <v>0.4219184512615336</v>
      </c>
      <c r="R571">
        <f t="shared" ca="1" si="119"/>
        <v>29318.394486933455</v>
      </c>
      <c r="S571">
        <f ca="1">(('Benefits Calculations'!$F$12-'Benefits Calculations'!$F$6)*'Sensitivity Analysis'!E571*'Sensitivity Analysis'!J571)+(('Benefits Calculations'!$F$18-'Benefits Calculations'!$F$6)*'Sensitivity Analysis'!K571*'Sensitivity Analysis'!F571)+(('Benefits Calculations'!$F$24-'Benefits Calculations'!$F$6)*'Sensitivity Analysis'!L571*'Sensitivity Analysis'!G571)</f>
        <v>198717.16714716324</v>
      </c>
      <c r="T571">
        <f ca="1">+'Sensitivity Analysis'!S571-'Sensitivity Analysis'!K571*('Sensitivity Analysis'!O571+'Sensitivity Analysis'!O571/(1+'Benefits Calculations'!$C$10))-'Sensitivity Analysis'!L571*('Sensitivity Analysis'!R571+'Sensitivity Analysis'!R571/(1+'Benefits Calculations'!$C$10)+'Sensitivity Analysis'!R571/(1+'Benefits Calculations'!$C$10)^2+'Sensitivity Analysis'!R571/(1+'Benefits Calculations'!$C$10)^3)</f>
        <v>147802.43291286431</v>
      </c>
      <c r="U571">
        <f t="shared" ca="1" si="124"/>
        <v>248948.77600921365</v>
      </c>
      <c r="V571">
        <f ca="1">+'Sensitivity Analysis'!S571*(1+'Sensitivity Analysis'!I571)-'Sensitivity Analysis'!K571*('Sensitivity Analysis'!O571+'Sensitivity Analysis'!O571/(1+'Benefits Calculations'!$C$10))-'Sensitivity Analysis'!L571*('Sensitivity Analysis'!R571+'Sensitivity Analysis'!R571/(1+'Benefits Calculations'!$C$10)+'Sensitivity Analysis'!R571/(1+'Benefits Calculations'!$C$10)^2+'Sensitivity Analysis'!R571/(1+'Benefits Calculations'!$C$10)^3)</f>
        <v>198034.04177491472</v>
      </c>
    </row>
    <row r="572" spans="5:22" x14ac:dyDescent="0.25">
      <c r="E572">
        <f t="shared" ca="1" si="112"/>
        <v>0.56152675449415579</v>
      </c>
      <c r="F572">
        <f t="shared" ca="1" si="113"/>
        <v>0.48968289504882179</v>
      </c>
      <c r="G572">
        <f t="shared" ca="1" si="114"/>
        <v>0.44758388671881727</v>
      </c>
      <c r="H572">
        <f t="shared" ca="1" si="120"/>
        <v>0.21313453128882331</v>
      </c>
      <c r="I572">
        <f t="shared" ca="1" si="121"/>
        <v>0.24911405339001585</v>
      </c>
      <c r="J572">
        <v>0.33900000000000002</v>
      </c>
      <c r="K572">
        <v>0.311</v>
      </c>
      <c r="L572">
        <f t="shared" si="122"/>
        <v>0.35000000000000003</v>
      </c>
      <c r="M572">
        <f t="shared" ca="1" si="123"/>
        <v>0.95403316081180556</v>
      </c>
      <c r="N572">
        <f t="shared" ca="1" si="115"/>
        <v>4.5966839188194442E-2</v>
      </c>
      <c r="O572">
        <f t="shared" ca="1" si="116"/>
        <v>19161.096669443275</v>
      </c>
      <c r="P572">
        <f t="shared" ca="1" si="117"/>
        <v>0.57810274737025047</v>
      </c>
      <c r="Q572">
        <f t="shared" ca="1" si="118"/>
        <v>0.42189725262974953</v>
      </c>
      <c r="R572">
        <f t="shared" ca="1" si="119"/>
        <v>29318.034322179446</v>
      </c>
      <c r="S572">
        <f ca="1">(('Benefits Calculations'!$F$12-'Benefits Calculations'!$F$6)*'Sensitivity Analysis'!E572*'Sensitivity Analysis'!J572)+(('Benefits Calculations'!$F$18-'Benefits Calculations'!$F$6)*'Sensitivity Analysis'!K572*'Sensitivity Analysis'!F572)+(('Benefits Calculations'!$F$24-'Benefits Calculations'!$F$6)*'Sensitivity Analysis'!L572*'Sensitivity Analysis'!G572)</f>
        <v>245633.16943393016</v>
      </c>
      <c r="T572">
        <f ca="1">+'Sensitivity Analysis'!S572-'Sensitivity Analysis'!K572*('Sensitivity Analysis'!O572+'Sensitivity Analysis'!O572/(1+'Benefits Calculations'!$C$10))-'Sensitivity Analysis'!L572*('Sensitivity Analysis'!R572+'Sensitivity Analysis'!R572/(1+'Benefits Calculations'!$C$10)+'Sensitivity Analysis'!R572/(1+'Benefits Calculations'!$C$10)^2+'Sensitivity Analysis'!R572/(1+'Benefits Calculations'!$C$10)^3)</f>
        <v>194906.69958004839</v>
      </c>
      <c r="U572">
        <f t="shared" ca="1" si="124"/>
        <v>306823.84391865303</v>
      </c>
      <c r="V572">
        <f ca="1">+'Sensitivity Analysis'!S572*(1+'Sensitivity Analysis'!I572)-'Sensitivity Analysis'!K572*('Sensitivity Analysis'!O572+'Sensitivity Analysis'!O572/(1+'Benefits Calculations'!$C$10))-'Sensitivity Analysis'!L572*('Sensitivity Analysis'!R572+'Sensitivity Analysis'!R572/(1+'Benefits Calculations'!$C$10)+'Sensitivity Analysis'!R572/(1+'Benefits Calculations'!$C$10)^2+'Sensitivity Analysis'!R572/(1+'Benefits Calculations'!$C$10)^3)</f>
        <v>256097.37406477125</v>
      </c>
    </row>
    <row r="573" spans="5:22" x14ac:dyDescent="0.25">
      <c r="E573">
        <f t="shared" ca="1" si="112"/>
        <v>0.12149313812533274</v>
      </c>
      <c r="F573">
        <f t="shared" ca="1" si="113"/>
        <v>0.73042119765563585</v>
      </c>
      <c r="G573">
        <f t="shared" ca="1" si="114"/>
        <v>0.50543924806796992</v>
      </c>
      <c r="H573">
        <f t="shared" ca="1" si="120"/>
        <v>0.8234984454983022</v>
      </c>
      <c r="I573">
        <f t="shared" ca="1" si="121"/>
        <v>0.3689638295903509</v>
      </c>
      <c r="J573">
        <v>0.33900000000000002</v>
      </c>
      <c r="K573">
        <v>0.311</v>
      </c>
      <c r="L573">
        <f t="shared" si="122"/>
        <v>0.35000000000000003</v>
      </c>
      <c r="M573">
        <f t="shared" ca="1" si="123"/>
        <v>0.95491611456612124</v>
      </c>
      <c r="N573">
        <f t="shared" ca="1" si="115"/>
        <v>4.5083885433878756E-2</v>
      </c>
      <c r="O573">
        <f t="shared" ca="1" si="116"/>
        <v>19151.528982561511</v>
      </c>
      <c r="P573">
        <f t="shared" ca="1" si="117"/>
        <v>0.71616501414120481</v>
      </c>
      <c r="Q573">
        <f t="shared" ca="1" si="118"/>
        <v>0.28383498585879519</v>
      </c>
      <c r="R573">
        <f t="shared" ca="1" si="119"/>
        <v>26972.356409740933</v>
      </c>
      <c r="S573">
        <f ca="1">(('Benefits Calculations'!$F$12-'Benefits Calculations'!$F$6)*'Sensitivity Analysis'!E573*'Sensitivity Analysis'!J573)+(('Benefits Calculations'!$F$18-'Benefits Calculations'!$F$6)*'Sensitivity Analysis'!K573*'Sensitivity Analysis'!F573)+(('Benefits Calculations'!$F$24-'Benefits Calculations'!$F$6)*'Sensitivity Analysis'!L573*'Sensitivity Analysis'!G573)</f>
        <v>251590.28493314976</v>
      </c>
      <c r="T573">
        <f ca="1">+'Sensitivity Analysis'!S573-'Sensitivity Analysis'!K573*('Sensitivity Analysis'!O573+'Sensitivity Analysis'!O573/(1+'Benefits Calculations'!$C$10))-'Sensitivity Analysis'!L573*('Sensitivity Analysis'!R573+'Sensitivity Analysis'!R573/(1+'Benefits Calculations'!$C$10)+'Sensitivity Analysis'!R573/(1+'Benefits Calculations'!$C$10)^2+'Sensitivity Analysis'!R573/(1+'Benefits Calculations'!$C$10)^3)</f>
        <v>203990.76112205721</v>
      </c>
      <c r="U573">
        <f t="shared" ca="1" si="124"/>
        <v>344417.99994981231</v>
      </c>
      <c r="V573">
        <f ca="1">+'Sensitivity Analysis'!S573*(1+'Sensitivity Analysis'!I573)-'Sensitivity Analysis'!K573*('Sensitivity Analysis'!O573+'Sensitivity Analysis'!O573/(1+'Benefits Calculations'!$C$10))-'Sensitivity Analysis'!L573*('Sensitivity Analysis'!R573+'Sensitivity Analysis'!R573/(1+'Benefits Calculations'!$C$10)+'Sensitivity Analysis'!R573/(1+'Benefits Calculations'!$C$10)^2+'Sensitivity Analysis'!R573/(1+'Benefits Calculations'!$C$10)^3)</f>
        <v>296818.47613871977</v>
      </c>
    </row>
    <row r="574" spans="5:22" x14ac:dyDescent="0.25">
      <c r="E574">
        <f t="shared" ca="1" si="112"/>
        <v>0.61790449965172156</v>
      </c>
      <c r="F574">
        <f t="shared" ca="1" si="113"/>
        <v>0.66082127589631545</v>
      </c>
      <c r="G574">
        <f t="shared" ca="1" si="114"/>
        <v>0.20954284882803006</v>
      </c>
      <c r="H574">
        <f t="shared" ca="1" si="120"/>
        <v>4.1858782353240809E-2</v>
      </c>
      <c r="I574">
        <f t="shared" ca="1" si="121"/>
        <v>0.18000312258936285</v>
      </c>
      <c r="J574">
        <v>0.33900000000000002</v>
      </c>
      <c r="K574">
        <v>0.311</v>
      </c>
      <c r="L574">
        <f t="shared" si="122"/>
        <v>0.35000000000000003</v>
      </c>
      <c r="M574">
        <f t="shared" ca="1" si="123"/>
        <v>0.9301671028167604</v>
      </c>
      <c r="N574">
        <f t="shared" ca="1" si="115"/>
        <v>6.9832897183239595E-2</v>
      </c>
      <c r="O574">
        <f t="shared" ca="1" si="116"/>
        <v>19419.709273877586</v>
      </c>
      <c r="P574">
        <f t="shared" ca="1" si="117"/>
        <v>0.70878434621292696</v>
      </c>
      <c r="Q574">
        <f t="shared" ca="1" si="118"/>
        <v>0.29121565378707304</v>
      </c>
      <c r="R574">
        <f t="shared" ca="1" si="119"/>
        <v>27097.753957842371</v>
      </c>
      <c r="S574">
        <f ca="1">(('Benefits Calculations'!$F$12-'Benefits Calculations'!$F$6)*'Sensitivity Analysis'!E574*'Sensitivity Analysis'!J574)+(('Benefits Calculations'!$F$18-'Benefits Calculations'!$F$6)*'Sensitivity Analysis'!K574*'Sensitivity Analysis'!F574)+(('Benefits Calculations'!$F$24-'Benefits Calculations'!$F$6)*'Sensitivity Analysis'!L574*'Sensitivity Analysis'!G574)</f>
        <v>197862.17146470299</v>
      </c>
      <c r="T574">
        <f ca="1">+'Sensitivity Analysis'!S574-'Sensitivity Analysis'!K574*('Sensitivity Analysis'!O574+'Sensitivity Analysis'!O574/(1+'Benefits Calculations'!$C$10))-'Sensitivity Analysis'!L574*('Sensitivity Analysis'!R574+'Sensitivity Analysis'!R574/(1+'Benefits Calculations'!$C$10)+'Sensitivity Analysis'!R574/(1+'Benefits Calculations'!$C$10)^2+'Sensitivity Analysis'!R574/(1+'Benefits Calculations'!$C$10)^3)</f>
        <v>149931.8093552576</v>
      </c>
      <c r="U574">
        <f t="shared" ca="1" si="124"/>
        <v>233477.98017066144</v>
      </c>
      <c r="V574">
        <f ca="1">+'Sensitivity Analysis'!S574*(1+'Sensitivity Analysis'!I574)-'Sensitivity Analysis'!K574*('Sensitivity Analysis'!O574+'Sensitivity Analysis'!O574/(1+'Benefits Calculations'!$C$10))-'Sensitivity Analysis'!L574*('Sensitivity Analysis'!R574+'Sensitivity Analysis'!R574/(1+'Benefits Calculations'!$C$10)+'Sensitivity Analysis'!R574/(1+'Benefits Calculations'!$C$10)^2+'Sensitivity Analysis'!R574/(1+'Benefits Calculations'!$C$10)^3)</f>
        <v>185547.61806121605</v>
      </c>
    </row>
    <row r="575" spans="5:22" x14ac:dyDescent="0.25">
      <c r="E575">
        <f t="shared" ref="E575:E638" ca="1" si="125">+_xlfn.NORM.INV(RAND(),0.5,0.17)</f>
        <v>0.44677575430107436</v>
      </c>
      <c r="F575">
        <f t="shared" ref="F575:F638" ca="1" si="126">+_xlfn.NORM.INV(RAND(),0.56,0.13)</f>
        <v>0.61861751658953357</v>
      </c>
      <c r="G575">
        <f t="shared" ref="G575:G638" ca="1" si="127">+_xlfn.NORM.INV(RAND(),0.42,0.11)</f>
        <v>0.51266907164799203</v>
      </c>
      <c r="H575">
        <f t="shared" ca="1" si="120"/>
        <v>0.49971937600487848</v>
      </c>
      <c r="I575">
        <f t="shared" ca="1" si="121"/>
        <v>0.31504530486374188</v>
      </c>
      <c r="J575">
        <v>0.33900000000000002</v>
      </c>
      <c r="K575">
        <v>0.311</v>
      </c>
      <c r="L575">
        <f t="shared" si="122"/>
        <v>0.35000000000000003</v>
      </c>
      <c r="M575">
        <f t="shared" ca="1" si="123"/>
        <v>0.95594364309748447</v>
      </c>
      <c r="N575">
        <f t="shared" ref="N575:N638" ca="1" si="128">1-M575</f>
        <v>4.4056356902515525E-2</v>
      </c>
      <c r="O575">
        <f t="shared" ref="O575:O638" ca="1" si="129">(18663*M575)+(29499*N575)</f>
        <v>19140.394683395658</v>
      </c>
      <c r="P575">
        <f t="shared" ref="P575:P638" ca="1" si="130">+_xlfn.NORM.INV(RAND(), 0.5906, 0.1)</f>
        <v>0.49917462807793994</v>
      </c>
      <c r="Q575">
        <f t="shared" ref="Q575:Q638" ca="1" si="131">1-P575</f>
        <v>0.50082537192206011</v>
      </c>
      <c r="R575">
        <f t="shared" ref="R575:R638" ca="1" si="132">(22150*P575)+(39140*Q575)</f>
        <v>30659.023068955801</v>
      </c>
      <c r="S575">
        <f ca="1">(('Benefits Calculations'!$F$12-'Benefits Calculations'!$F$6)*'Sensitivity Analysis'!E575*'Sensitivity Analysis'!J575)+(('Benefits Calculations'!$F$18-'Benefits Calculations'!$F$6)*'Sensitivity Analysis'!K575*'Sensitivity Analysis'!F575)+(('Benefits Calculations'!$F$24-'Benefits Calculations'!$F$6)*'Sensitivity Analysis'!L575*'Sensitivity Analysis'!G575)</f>
        <v>270266.57834602159</v>
      </c>
      <c r="T575">
        <f ca="1">+'Sensitivity Analysis'!S575-'Sensitivity Analysis'!K575*('Sensitivity Analysis'!O575+'Sensitivity Analysis'!O575/(1+'Benefits Calculations'!$C$10))-'Sensitivity Analysis'!L575*('Sensitivity Analysis'!R575+'Sensitivity Analysis'!R575/(1+'Benefits Calculations'!$C$10)+'Sensitivity Analysis'!R575/(1+'Benefits Calculations'!$C$10)^2+'Sensitivity Analysis'!R575/(1+'Benefits Calculations'!$C$10)^3)</f>
        <v>217768.48406281744</v>
      </c>
      <c r="U575">
        <f t="shared" ca="1" si="124"/>
        <v>355412.79491552431</v>
      </c>
      <c r="V575">
        <f ca="1">+'Sensitivity Analysis'!S575*(1+'Sensitivity Analysis'!I575)-'Sensitivity Analysis'!K575*('Sensitivity Analysis'!O575+'Sensitivity Analysis'!O575/(1+'Benefits Calculations'!$C$10))-'Sensitivity Analysis'!L575*('Sensitivity Analysis'!R575+'Sensitivity Analysis'!R575/(1+'Benefits Calculations'!$C$10)+'Sensitivity Analysis'!R575/(1+'Benefits Calculations'!$C$10)^2+'Sensitivity Analysis'!R575/(1+'Benefits Calculations'!$C$10)^3)</f>
        <v>302914.70063232013</v>
      </c>
    </row>
    <row r="576" spans="5:22" x14ac:dyDescent="0.25">
      <c r="E576">
        <f t="shared" ca="1" si="125"/>
        <v>0.35859036221128882</v>
      </c>
      <c r="F576">
        <f t="shared" ca="1" si="126"/>
        <v>0.4695426491334368</v>
      </c>
      <c r="G576">
        <f t="shared" ca="1" si="127"/>
        <v>0.55455526903089969</v>
      </c>
      <c r="H576">
        <f t="shared" ca="1" si="120"/>
        <v>0.64130206484584773</v>
      </c>
      <c r="I576">
        <f t="shared" ca="1" si="121"/>
        <v>0.34029074930598768</v>
      </c>
      <c r="J576">
        <v>0.33900000000000002</v>
      </c>
      <c r="K576">
        <v>0.311</v>
      </c>
      <c r="L576">
        <f t="shared" si="122"/>
        <v>0.35000000000000003</v>
      </c>
      <c r="M576">
        <f t="shared" ca="1" si="123"/>
        <v>0.92452466538762179</v>
      </c>
      <c r="N576">
        <f t="shared" ca="1" si="128"/>
        <v>7.5475334612378209E-2</v>
      </c>
      <c r="O576">
        <f t="shared" ca="1" si="129"/>
        <v>19480.850725859727</v>
      </c>
      <c r="P576">
        <f t="shared" ca="1" si="130"/>
        <v>0.39238054838165681</v>
      </c>
      <c r="Q576">
        <f t="shared" ca="1" si="131"/>
        <v>0.60761945161834319</v>
      </c>
      <c r="R576">
        <f t="shared" ca="1" si="132"/>
        <v>32473.45448299565</v>
      </c>
      <c r="S576">
        <f ca="1">(('Benefits Calculations'!$F$12-'Benefits Calculations'!$F$6)*'Sensitivity Analysis'!E576*'Sensitivity Analysis'!J576)+(('Benefits Calculations'!$F$18-'Benefits Calculations'!$F$6)*'Sensitivity Analysis'!K576*'Sensitivity Analysis'!F576)+(('Benefits Calculations'!$F$24-'Benefits Calculations'!$F$6)*'Sensitivity Analysis'!L576*'Sensitivity Analysis'!G576)</f>
        <v>257611.9252064781</v>
      </c>
      <c r="T576">
        <f ca="1">+'Sensitivity Analysis'!S576-'Sensitivity Analysis'!K576*('Sensitivity Analysis'!O576+'Sensitivity Analysis'!O576/(1+'Benefits Calculations'!$C$10))-'Sensitivity Analysis'!L576*('Sensitivity Analysis'!R576+'Sensitivity Analysis'!R576/(1+'Benefits Calculations'!$C$10)+'Sensitivity Analysis'!R576/(1+'Benefits Calculations'!$C$10)^2+'Sensitivity Analysis'!R576/(1+'Benefits Calculations'!$C$10)^3)</f>
        <v>202491.41446277942</v>
      </c>
      <c r="U576">
        <f t="shared" ca="1" si="124"/>
        <v>345274.88026514859</v>
      </c>
      <c r="V576">
        <f ca="1">+'Sensitivity Analysis'!S576*(1+'Sensitivity Analysis'!I576)-'Sensitivity Analysis'!K576*('Sensitivity Analysis'!O576+'Sensitivity Analysis'!O576/(1+'Benefits Calculations'!$C$10))-'Sensitivity Analysis'!L576*('Sensitivity Analysis'!R576+'Sensitivity Analysis'!R576/(1+'Benefits Calculations'!$C$10)+'Sensitivity Analysis'!R576/(1+'Benefits Calculations'!$C$10)^2+'Sensitivity Analysis'!R576/(1+'Benefits Calculations'!$C$10)^3)</f>
        <v>290154.36952144996</v>
      </c>
    </row>
    <row r="577" spans="5:22" x14ac:dyDescent="0.25">
      <c r="E577">
        <f t="shared" ca="1" si="125"/>
        <v>0.18309372670827367</v>
      </c>
      <c r="F577">
        <f t="shared" ca="1" si="126"/>
        <v>0.77949386682568467</v>
      </c>
      <c r="G577">
        <f t="shared" ca="1" si="127"/>
        <v>0.50396716715832246</v>
      </c>
      <c r="H577">
        <f t="shared" ca="1" si="120"/>
        <v>0.47894681174014531</v>
      </c>
      <c r="I577">
        <f t="shared" ca="1" si="121"/>
        <v>0.31105343538488883</v>
      </c>
      <c r="J577">
        <v>0.33900000000000002</v>
      </c>
      <c r="K577">
        <v>0.311</v>
      </c>
      <c r="L577">
        <f t="shared" si="122"/>
        <v>0.35000000000000003</v>
      </c>
      <c r="M577">
        <f t="shared" ca="1" si="123"/>
        <v>0.92787048967757579</v>
      </c>
      <c r="N577">
        <f t="shared" ca="1" si="128"/>
        <v>7.2129510322424206E-2</v>
      </c>
      <c r="O577">
        <f t="shared" ca="1" si="129"/>
        <v>19444.595373853786</v>
      </c>
      <c r="P577">
        <f t="shared" ca="1" si="130"/>
        <v>0.42327269575736182</v>
      </c>
      <c r="Q577">
        <f t="shared" ca="1" si="131"/>
        <v>0.57672730424263818</v>
      </c>
      <c r="R577">
        <f t="shared" ca="1" si="132"/>
        <v>31948.596899082422</v>
      </c>
      <c r="S577">
        <f ca="1">(('Benefits Calculations'!$F$12-'Benefits Calculations'!$F$6)*'Sensitivity Analysis'!E577*'Sensitivity Analysis'!J577)+(('Benefits Calculations'!$F$18-'Benefits Calculations'!$F$6)*'Sensitivity Analysis'!K577*'Sensitivity Analysis'!F577)+(('Benefits Calculations'!$F$24-'Benefits Calculations'!$F$6)*'Sensitivity Analysis'!L577*'Sensitivity Analysis'!G577)</f>
        <v>262491.51418251678</v>
      </c>
      <c r="T577">
        <f ca="1">+'Sensitivity Analysis'!S577-'Sensitivity Analysis'!K577*('Sensitivity Analysis'!O577+'Sensitivity Analysis'!O577/(1+'Benefits Calculations'!$C$10))-'Sensitivity Analysis'!L577*('Sensitivity Analysis'!R577+'Sensitivity Analysis'!R577/(1+'Benefits Calculations'!$C$10)+'Sensitivity Analysis'!R577/(1+'Benefits Calculations'!$C$10)^2+'Sensitivity Analysis'!R577/(1+'Benefits Calculations'!$C$10)^3)</f>
        <v>208091.53427380766</v>
      </c>
      <c r="U577">
        <f t="shared" ca="1" si="124"/>
        <v>344140.40142836992</v>
      </c>
      <c r="V577">
        <f ca="1">+'Sensitivity Analysis'!S577*(1+'Sensitivity Analysis'!I577)-'Sensitivity Analysis'!K577*('Sensitivity Analysis'!O577+'Sensitivity Analysis'!O577/(1+'Benefits Calculations'!$C$10))-'Sensitivity Analysis'!L577*('Sensitivity Analysis'!R577+'Sensitivity Analysis'!R577/(1+'Benefits Calculations'!$C$10)+'Sensitivity Analysis'!R577/(1+'Benefits Calculations'!$C$10)^2+'Sensitivity Analysis'!R577/(1+'Benefits Calculations'!$C$10)^3)</f>
        <v>289740.4215196608</v>
      </c>
    </row>
    <row r="578" spans="5:22" x14ac:dyDescent="0.25">
      <c r="E578">
        <f t="shared" ca="1" si="125"/>
        <v>0.42030354818411531</v>
      </c>
      <c r="F578">
        <f t="shared" ca="1" si="126"/>
        <v>0.42811280058179702</v>
      </c>
      <c r="G578">
        <f t="shared" ca="1" si="127"/>
        <v>0.49875360371849287</v>
      </c>
      <c r="H578">
        <f t="shared" ca="1" si="120"/>
        <v>7.9347283994128381E-2</v>
      </c>
      <c r="I578">
        <f t="shared" ca="1" si="121"/>
        <v>0.2007286270222538</v>
      </c>
      <c r="J578">
        <v>0.33900000000000002</v>
      </c>
      <c r="K578">
        <v>0.311</v>
      </c>
      <c r="L578">
        <f t="shared" si="122"/>
        <v>0.35000000000000003</v>
      </c>
      <c r="M578">
        <f t="shared" ca="1" si="123"/>
        <v>0.93083176036599968</v>
      </c>
      <c r="N578">
        <f t="shared" ca="1" si="128"/>
        <v>6.9168239634000317E-2</v>
      </c>
      <c r="O578">
        <f t="shared" ca="1" si="129"/>
        <v>19412.507044674028</v>
      </c>
      <c r="P578">
        <f t="shared" ca="1" si="130"/>
        <v>0.55668165983840256</v>
      </c>
      <c r="Q578">
        <f t="shared" ca="1" si="131"/>
        <v>0.44331834016159744</v>
      </c>
      <c r="R578">
        <f t="shared" ca="1" si="132"/>
        <v>29681.978599345541</v>
      </c>
      <c r="S578">
        <f ca="1">(('Benefits Calculations'!$F$12-'Benefits Calculations'!$F$6)*'Sensitivity Analysis'!E578*'Sensitivity Analysis'!J578)+(('Benefits Calculations'!$F$18-'Benefits Calculations'!$F$6)*'Sensitivity Analysis'!K578*'Sensitivity Analysis'!F578)+(('Benefits Calculations'!$F$24-'Benefits Calculations'!$F$6)*'Sensitivity Analysis'!L578*'Sensitivity Analysis'!G578)</f>
        <v>241261.45084276996</v>
      </c>
      <c r="T578">
        <f ca="1">+'Sensitivity Analysis'!S578-'Sensitivity Analysis'!K578*('Sensitivity Analysis'!O578+'Sensitivity Analysis'!O578/(1+'Benefits Calculations'!$C$10))-'Sensitivity Analysis'!L578*('Sensitivity Analysis'!R578+'Sensitivity Analysis'!R578/(1+'Benefits Calculations'!$C$10)+'Sensitivity Analysis'!R578/(1+'Benefits Calculations'!$C$10)^2+'Sensitivity Analysis'!R578/(1+'Benefits Calculations'!$C$10)^3)</f>
        <v>189896.99338726135</v>
      </c>
      <c r="U578">
        <f t="shared" ca="1" si="124"/>
        <v>289689.53062383621</v>
      </c>
      <c r="V578">
        <f ca="1">+'Sensitivity Analysis'!S578*(1+'Sensitivity Analysis'!I578)-'Sensitivity Analysis'!K578*('Sensitivity Analysis'!O578+'Sensitivity Analysis'!O578/(1+'Benefits Calculations'!$C$10))-'Sensitivity Analysis'!L578*('Sensitivity Analysis'!R578+'Sensitivity Analysis'!R578/(1+'Benefits Calculations'!$C$10)+'Sensitivity Analysis'!R578/(1+'Benefits Calculations'!$C$10)^2+'Sensitivity Analysis'!R578/(1+'Benefits Calculations'!$C$10)^3)</f>
        <v>238325.07316832762</v>
      </c>
    </row>
    <row r="579" spans="5:22" x14ac:dyDescent="0.25">
      <c r="E579">
        <f t="shared" ca="1" si="125"/>
        <v>0.52926054162936764</v>
      </c>
      <c r="F579">
        <f t="shared" ca="1" si="126"/>
        <v>0.43712192409217088</v>
      </c>
      <c r="G579">
        <f t="shared" ca="1" si="127"/>
        <v>0.33438801102911991</v>
      </c>
      <c r="H579">
        <f t="shared" ca="1" si="120"/>
        <v>1.9528047997345421E-2</v>
      </c>
      <c r="I579">
        <f t="shared" ca="1" si="121"/>
        <v>0.1625684664181031</v>
      </c>
      <c r="J579">
        <v>0.33900000000000002</v>
      </c>
      <c r="K579">
        <v>0.311</v>
      </c>
      <c r="L579">
        <f t="shared" si="122"/>
        <v>0.35000000000000003</v>
      </c>
      <c r="M579">
        <f t="shared" ca="1" si="123"/>
        <v>0.94370447660487522</v>
      </c>
      <c r="N579">
        <f t="shared" ca="1" si="128"/>
        <v>5.629552339512478E-2</v>
      </c>
      <c r="O579">
        <f t="shared" ca="1" si="129"/>
        <v>19273.018291509572</v>
      </c>
      <c r="P579">
        <f t="shared" ca="1" si="130"/>
        <v>0.56043944026788162</v>
      </c>
      <c r="Q579">
        <f t="shared" ca="1" si="131"/>
        <v>0.43956055973211838</v>
      </c>
      <c r="R579">
        <f t="shared" ca="1" si="132"/>
        <v>29618.133909848693</v>
      </c>
      <c r="S579">
        <f ca="1">(('Benefits Calculations'!$F$12-'Benefits Calculations'!$F$6)*'Sensitivity Analysis'!E579*'Sensitivity Analysis'!J579)+(('Benefits Calculations'!$F$18-'Benefits Calculations'!$F$6)*'Sensitivity Analysis'!K579*'Sensitivity Analysis'!F579)+(('Benefits Calculations'!$F$24-'Benefits Calculations'!$F$6)*'Sensitivity Analysis'!L579*'Sensitivity Analysis'!G579)</f>
        <v>201843.97531105575</v>
      </c>
      <c r="T579">
        <f ca="1">+'Sensitivity Analysis'!S579-'Sensitivity Analysis'!K579*('Sensitivity Analysis'!O579+'Sensitivity Analysis'!O579/(1+'Benefits Calculations'!$C$10))-'Sensitivity Analysis'!L579*('Sensitivity Analysis'!R579+'Sensitivity Analysis'!R579/(1+'Benefits Calculations'!$C$10)+'Sensitivity Analysis'!R579/(1+'Benefits Calculations'!$C$10)^2+'Sensitivity Analysis'!R579/(1+'Benefits Calculations'!$C$10)^3)</f>
        <v>150649.76288602088</v>
      </c>
      <c r="U579">
        <f t="shared" ca="1" si="124"/>
        <v>234657.44083310754</v>
      </c>
      <c r="V579">
        <f ca="1">+'Sensitivity Analysis'!S579*(1+'Sensitivity Analysis'!I579)-'Sensitivity Analysis'!K579*('Sensitivity Analysis'!O579+'Sensitivity Analysis'!O579/(1+'Benefits Calculations'!$C$10))-'Sensitivity Analysis'!L579*('Sensitivity Analysis'!R579+'Sensitivity Analysis'!R579/(1+'Benefits Calculations'!$C$10)+'Sensitivity Analysis'!R579/(1+'Benefits Calculations'!$C$10)^2+'Sensitivity Analysis'!R579/(1+'Benefits Calculations'!$C$10)^3)</f>
        <v>183463.22840807267</v>
      </c>
    </row>
    <row r="580" spans="5:22" x14ac:dyDescent="0.25">
      <c r="E580">
        <f t="shared" ca="1" si="125"/>
        <v>0.22628653668135024</v>
      </c>
      <c r="F580">
        <f t="shared" ca="1" si="126"/>
        <v>0.51813587948271633</v>
      </c>
      <c r="G580">
        <f t="shared" ca="1" si="127"/>
        <v>0.39004595025520872</v>
      </c>
      <c r="H580">
        <f t="shared" ca="1" si="120"/>
        <v>0.21705940412445945</v>
      </c>
      <c r="I580">
        <f t="shared" ca="1" si="121"/>
        <v>0.25025162048091554</v>
      </c>
      <c r="J580">
        <v>0.33900000000000002</v>
      </c>
      <c r="K580">
        <v>0.311</v>
      </c>
      <c r="L580">
        <f t="shared" si="122"/>
        <v>0.35000000000000003</v>
      </c>
      <c r="M580">
        <f t="shared" ca="1" si="123"/>
        <v>0.93988777175860927</v>
      </c>
      <c r="N580">
        <f t="shared" ca="1" si="128"/>
        <v>6.0112228241390731E-2</v>
      </c>
      <c r="O580">
        <f t="shared" ca="1" si="129"/>
        <v>19314.37610522371</v>
      </c>
      <c r="P580">
        <f t="shared" ca="1" si="130"/>
        <v>0.66725638432980761</v>
      </c>
      <c r="Q580">
        <f t="shared" ca="1" si="131"/>
        <v>0.33274361567019239</v>
      </c>
      <c r="R580">
        <f t="shared" ca="1" si="132"/>
        <v>27803.314030236568</v>
      </c>
      <c r="S580">
        <f ca="1">(('Benefits Calculations'!$F$12-'Benefits Calculations'!$F$6)*'Sensitivity Analysis'!E580*'Sensitivity Analysis'!J580)+(('Benefits Calculations'!$F$18-'Benefits Calculations'!$F$6)*'Sensitivity Analysis'!K580*'Sensitivity Analysis'!F580)+(('Benefits Calculations'!$F$24-'Benefits Calculations'!$F$6)*'Sensitivity Analysis'!L580*'Sensitivity Analysis'!G580)</f>
        <v>200860.82205632969</v>
      </c>
      <c r="T580">
        <f ca="1">+'Sensitivity Analysis'!S580-'Sensitivity Analysis'!K580*('Sensitivity Analysis'!O580+'Sensitivity Analysis'!O580/(1+'Benefits Calculations'!$C$10))-'Sensitivity Analysis'!L580*('Sensitivity Analysis'!R580+'Sensitivity Analysis'!R580/(1+'Benefits Calculations'!$C$10)+'Sensitivity Analysis'!R580/(1+'Benefits Calculations'!$C$10)^2+'Sensitivity Analysis'!R580/(1+'Benefits Calculations'!$C$10)^3)</f>
        <v>152056.07025630609</v>
      </c>
      <c r="U580">
        <f t="shared" ca="1" si="124"/>
        <v>251126.56826705503</v>
      </c>
      <c r="V580">
        <f ca="1">+'Sensitivity Analysis'!S580*(1+'Sensitivity Analysis'!I580)-'Sensitivity Analysis'!K580*('Sensitivity Analysis'!O580+'Sensitivity Analysis'!O580/(1+'Benefits Calculations'!$C$10))-'Sensitivity Analysis'!L580*('Sensitivity Analysis'!R580+'Sensitivity Analysis'!R580/(1+'Benefits Calculations'!$C$10)+'Sensitivity Analysis'!R580/(1+'Benefits Calculations'!$C$10)^2+'Sensitivity Analysis'!R580/(1+'Benefits Calculations'!$C$10)^3)</f>
        <v>202321.81646703143</v>
      </c>
    </row>
    <row r="581" spans="5:22" x14ac:dyDescent="0.25">
      <c r="E581">
        <f t="shared" ca="1" si="125"/>
        <v>0.53089738107463025</v>
      </c>
      <c r="F581">
        <f t="shared" ca="1" si="126"/>
        <v>0.54809528905685423</v>
      </c>
      <c r="G581">
        <f t="shared" ca="1" si="127"/>
        <v>0.45839504316215723</v>
      </c>
      <c r="H581">
        <f t="shared" ca="1" si="120"/>
        <v>0.12648816713235711</v>
      </c>
      <c r="I581">
        <f t="shared" ca="1" si="121"/>
        <v>0.22061345239813857</v>
      </c>
      <c r="J581">
        <v>0.33900000000000002</v>
      </c>
      <c r="K581">
        <v>0.311</v>
      </c>
      <c r="L581">
        <f t="shared" si="122"/>
        <v>0.35000000000000003</v>
      </c>
      <c r="M581">
        <f t="shared" ca="1" si="123"/>
        <v>0.94492977145252754</v>
      </c>
      <c r="N581">
        <f t="shared" ca="1" si="128"/>
        <v>5.5070228547472455E-2</v>
      </c>
      <c r="O581">
        <f t="shared" ca="1" si="129"/>
        <v>19259.740996540411</v>
      </c>
      <c r="P581">
        <f t="shared" ca="1" si="130"/>
        <v>0.72236330610672606</v>
      </c>
      <c r="Q581">
        <f t="shared" ca="1" si="131"/>
        <v>0.27763669389327394</v>
      </c>
      <c r="R581">
        <f t="shared" ca="1" si="132"/>
        <v>26867.047429246726</v>
      </c>
      <c r="S581">
        <f ca="1">(('Benefits Calculations'!$F$12-'Benefits Calculations'!$F$6)*'Sensitivity Analysis'!E581*'Sensitivity Analysis'!J581)+(('Benefits Calculations'!$F$18-'Benefits Calculations'!$F$6)*'Sensitivity Analysis'!K581*'Sensitivity Analysis'!F581)+(('Benefits Calculations'!$F$24-'Benefits Calculations'!$F$6)*'Sensitivity Analysis'!L581*'Sensitivity Analysis'!G581)</f>
        <v>253010.57130341773</v>
      </c>
      <c r="T581">
        <f ca="1">+'Sensitivity Analysis'!S581-'Sensitivity Analysis'!K581*('Sensitivity Analysis'!O581+'Sensitivity Analysis'!O581/(1+'Benefits Calculations'!$C$10))-'Sensitivity Analysis'!L581*('Sensitivity Analysis'!R581+'Sensitivity Analysis'!R581/(1+'Benefits Calculations'!$C$10)+'Sensitivity Analysis'!R581/(1+'Benefits Calculations'!$C$10)^2+'Sensitivity Analysis'!R581/(1+'Benefits Calculations'!$C$10)^3)</f>
        <v>205484.998955583</v>
      </c>
      <c r="U581">
        <f t="shared" ca="1" si="124"/>
        <v>308828.10693189013</v>
      </c>
      <c r="V581">
        <f ca="1">+'Sensitivity Analysis'!S581*(1+'Sensitivity Analysis'!I581)-'Sensitivity Analysis'!K581*('Sensitivity Analysis'!O581+'Sensitivity Analysis'!O581/(1+'Benefits Calculations'!$C$10))-'Sensitivity Analysis'!L581*('Sensitivity Analysis'!R581+'Sensitivity Analysis'!R581/(1+'Benefits Calculations'!$C$10)+'Sensitivity Analysis'!R581/(1+'Benefits Calculations'!$C$10)^2+'Sensitivity Analysis'!R581/(1+'Benefits Calculations'!$C$10)^3)</f>
        <v>261302.53458405539</v>
      </c>
    </row>
    <row r="582" spans="5:22" x14ac:dyDescent="0.25">
      <c r="E582">
        <f t="shared" ca="1" si="125"/>
        <v>0.33245766065061338</v>
      </c>
      <c r="F582">
        <f t="shared" ca="1" si="126"/>
        <v>0.65185117606613185</v>
      </c>
      <c r="G582">
        <f t="shared" ca="1" si="127"/>
        <v>0.47597541756023304</v>
      </c>
      <c r="H582">
        <f t="shared" ca="1" si="120"/>
        <v>0.62405322076652259</v>
      </c>
      <c r="I582">
        <f t="shared" ca="1" si="121"/>
        <v>0.33737572020101642</v>
      </c>
      <c r="J582">
        <v>0.33900000000000002</v>
      </c>
      <c r="K582">
        <v>0.311</v>
      </c>
      <c r="L582">
        <f t="shared" si="122"/>
        <v>0.35000000000000003</v>
      </c>
      <c r="M582">
        <f t="shared" ca="1" si="123"/>
        <v>0.96235027823950392</v>
      </c>
      <c r="N582">
        <f t="shared" ca="1" si="128"/>
        <v>3.764972176049608E-2</v>
      </c>
      <c r="O582">
        <f t="shared" ca="1" si="129"/>
        <v>19070.972384996738</v>
      </c>
      <c r="P582">
        <f t="shared" ca="1" si="130"/>
        <v>0.67136615931239629</v>
      </c>
      <c r="Q582">
        <f t="shared" ca="1" si="131"/>
        <v>0.32863384068760371</v>
      </c>
      <c r="R582">
        <f t="shared" ca="1" si="132"/>
        <v>27733.488953282387</v>
      </c>
      <c r="S582">
        <f ca="1">(('Benefits Calculations'!$F$12-'Benefits Calculations'!$F$6)*'Sensitivity Analysis'!E582*'Sensitivity Analysis'!J582)+(('Benefits Calculations'!$F$18-'Benefits Calculations'!$F$6)*'Sensitivity Analysis'!K582*'Sensitivity Analysis'!F582)+(('Benefits Calculations'!$F$24-'Benefits Calculations'!$F$6)*'Sensitivity Analysis'!L582*'Sensitivity Analysis'!G582)</f>
        <v>252524.87470526583</v>
      </c>
      <c r="T582">
        <f ca="1">+'Sensitivity Analysis'!S582-'Sensitivity Analysis'!K582*('Sensitivity Analysis'!O582+'Sensitivity Analysis'!O582/(1+'Benefits Calculations'!$C$10))-'Sensitivity Analysis'!L582*('Sensitivity Analysis'!R582+'Sensitivity Analysis'!R582/(1+'Benefits Calculations'!$C$10)+'Sensitivity Analysis'!R582/(1+'Benefits Calculations'!$C$10)^2+'Sensitivity Analysis'!R582/(1+'Benefits Calculations'!$C$10)^3)</f>
        <v>203961.86752279964</v>
      </c>
      <c r="U582">
        <f t="shared" ca="1" si="124"/>
        <v>337720.63617762632</v>
      </c>
      <c r="V582">
        <f ca="1">+'Sensitivity Analysis'!S582*(1+'Sensitivity Analysis'!I582)-'Sensitivity Analysis'!K582*('Sensitivity Analysis'!O582+'Sensitivity Analysis'!O582/(1+'Benefits Calculations'!$C$10))-'Sensitivity Analysis'!L582*('Sensitivity Analysis'!R582+'Sensitivity Analysis'!R582/(1+'Benefits Calculations'!$C$10)+'Sensitivity Analysis'!R582/(1+'Benefits Calculations'!$C$10)^2+'Sensitivity Analysis'!R582/(1+'Benefits Calculations'!$C$10)^3)</f>
        <v>289157.62899516011</v>
      </c>
    </row>
    <row r="583" spans="5:22" x14ac:dyDescent="0.25">
      <c r="E583">
        <f t="shared" ca="1" si="125"/>
        <v>0.49185617525303305</v>
      </c>
      <c r="F583">
        <f t="shared" ca="1" si="126"/>
        <v>0.57838901634432149</v>
      </c>
      <c r="G583">
        <f t="shared" ca="1" si="127"/>
        <v>0.43867972265551164</v>
      </c>
      <c r="H583">
        <f t="shared" ref="H583:H646" ca="1" si="133">+RAND()</f>
        <v>0.27611032099386557</v>
      </c>
      <c r="I583">
        <f t="shared" ref="I583:I646" ca="1" si="134">+IF(H583&lt;(0.37-0.125)/(0.42-0.125), 0.125+SQRT(H583*(0.37-0.125)*(0.42-0.125)),0.42-SQRT((1-H583)*(0.42-0.37)*(0.42-0.125)))</f>
        <v>0.26626525917518307</v>
      </c>
      <c r="J583">
        <v>0.33900000000000002</v>
      </c>
      <c r="K583">
        <v>0.311</v>
      </c>
      <c r="L583">
        <f t="shared" ref="L583:L646" si="135">1-J583-K583</f>
        <v>0.35000000000000003</v>
      </c>
      <c r="M583">
        <f t="shared" ref="M583:M646" ca="1" si="136">0.9425+0.04*(RAND()-0.5)</f>
        <v>0.9486956360873865</v>
      </c>
      <c r="N583">
        <f t="shared" ca="1" si="128"/>
        <v>5.1304363912613504E-2</v>
      </c>
      <c r="O583">
        <f t="shared" ca="1" si="129"/>
        <v>19218.93408735708</v>
      </c>
      <c r="P583">
        <f t="shared" ca="1" si="130"/>
        <v>0.63539664298021736</v>
      </c>
      <c r="Q583">
        <f t="shared" ca="1" si="131"/>
        <v>0.36460335701978264</v>
      </c>
      <c r="R583">
        <f t="shared" ca="1" si="132"/>
        <v>28344.611035766109</v>
      </c>
      <c r="S583">
        <f ca="1">(('Benefits Calculations'!$F$12-'Benefits Calculations'!$F$6)*'Sensitivity Analysis'!E583*'Sensitivity Analysis'!J583)+(('Benefits Calculations'!$F$18-'Benefits Calculations'!$F$6)*'Sensitivity Analysis'!K583*'Sensitivity Analysis'!F583)+(('Benefits Calculations'!$F$24-'Benefits Calculations'!$F$6)*'Sensitivity Analysis'!L583*'Sensitivity Analysis'!G583)</f>
        <v>246970.57025219733</v>
      </c>
      <c r="T583">
        <f ca="1">+'Sensitivity Analysis'!S583-'Sensitivity Analysis'!K583*('Sensitivity Analysis'!O583+'Sensitivity Analysis'!O583/(1+'Benefits Calculations'!$C$10))-'Sensitivity Analysis'!L583*('Sensitivity Analysis'!R583+'Sensitivity Analysis'!R583/(1+'Benefits Calculations'!$C$10)+'Sensitivity Analysis'!R583/(1+'Benefits Calculations'!$C$10)^2+'Sensitivity Analysis'!R583/(1+'Benefits Calculations'!$C$10)^3)</f>
        <v>197503.94448248763</v>
      </c>
      <c r="U583">
        <f t="shared" ref="U583:U646" ca="1" si="137">S583*(1+I583)</f>
        <v>312730.25314904138</v>
      </c>
      <c r="V583">
        <f ca="1">+'Sensitivity Analysis'!S583*(1+'Sensitivity Analysis'!I583)-'Sensitivity Analysis'!K583*('Sensitivity Analysis'!O583+'Sensitivity Analysis'!O583/(1+'Benefits Calculations'!$C$10))-'Sensitivity Analysis'!L583*('Sensitivity Analysis'!R583+'Sensitivity Analysis'!R583/(1+'Benefits Calculations'!$C$10)+'Sensitivity Analysis'!R583/(1+'Benefits Calculations'!$C$10)^2+'Sensitivity Analysis'!R583/(1+'Benefits Calculations'!$C$10)^3)</f>
        <v>263263.62737933168</v>
      </c>
    </row>
    <row r="584" spans="5:22" x14ac:dyDescent="0.25">
      <c r="E584">
        <f t="shared" ca="1" si="125"/>
        <v>0.69201946703435602</v>
      </c>
      <c r="F584">
        <f t="shared" ca="1" si="126"/>
        <v>0.68402118295411496</v>
      </c>
      <c r="G584">
        <f t="shared" ca="1" si="127"/>
        <v>0.36117187479256802</v>
      </c>
      <c r="H584">
        <f t="shared" ca="1" si="133"/>
        <v>0.57811977426904504</v>
      </c>
      <c r="I584">
        <f t="shared" ca="1" si="134"/>
        <v>0.32941038790945831</v>
      </c>
      <c r="J584">
        <v>0.33900000000000002</v>
      </c>
      <c r="K584">
        <v>0.311</v>
      </c>
      <c r="L584">
        <f t="shared" si="135"/>
        <v>0.35000000000000003</v>
      </c>
      <c r="M584">
        <f t="shared" ca="1" si="136"/>
        <v>0.95674788644753028</v>
      </c>
      <c r="N584">
        <f t="shared" ca="1" si="128"/>
        <v>4.3252113552469718E-2</v>
      </c>
      <c r="O584">
        <f t="shared" ca="1" si="129"/>
        <v>19131.679902454562</v>
      </c>
      <c r="P584">
        <f t="shared" ca="1" si="130"/>
        <v>0.7039740452568356</v>
      </c>
      <c r="Q584">
        <f t="shared" ca="1" si="131"/>
        <v>0.2960259547431644</v>
      </c>
      <c r="R584">
        <f t="shared" ca="1" si="132"/>
        <v>27179.480971086363</v>
      </c>
      <c r="S584">
        <f ca="1">(('Benefits Calculations'!$F$12-'Benefits Calculations'!$F$6)*'Sensitivity Analysis'!E584*'Sensitivity Analysis'!J584)+(('Benefits Calculations'!$F$18-'Benefits Calculations'!$F$6)*'Sensitivity Analysis'!K584*'Sensitivity Analysis'!F584)+(('Benefits Calculations'!$F$24-'Benefits Calculations'!$F$6)*'Sensitivity Analysis'!L584*'Sensitivity Analysis'!G584)</f>
        <v>253792.87996179317</v>
      </c>
      <c r="T584">
        <f ca="1">+'Sensitivity Analysis'!S584-'Sensitivity Analysis'!K584*('Sensitivity Analysis'!O584+'Sensitivity Analysis'!O584/(1+'Benefits Calculations'!$C$10))-'Sensitivity Analysis'!L584*('Sensitivity Analysis'!R584+'Sensitivity Analysis'!R584/(1+'Benefits Calculations'!$C$10)+'Sensitivity Analysis'!R584/(1+'Benefits Calculations'!$C$10)^2+'Sensitivity Analysis'!R584/(1+'Benefits Calculations'!$C$10)^3)</f>
        <v>205929.89919035035</v>
      </c>
      <c r="U584">
        <f t="shared" ca="1" si="137"/>
        <v>337394.89099866606</v>
      </c>
      <c r="V584">
        <f ca="1">+'Sensitivity Analysis'!S584*(1+'Sensitivity Analysis'!I584)-'Sensitivity Analysis'!K584*('Sensitivity Analysis'!O584+'Sensitivity Analysis'!O584/(1+'Benefits Calculations'!$C$10))-'Sensitivity Analysis'!L584*('Sensitivity Analysis'!R584+'Sensitivity Analysis'!R584/(1+'Benefits Calculations'!$C$10)+'Sensitivity Analysis'!R584/(1+'Benefits Calculations'!$C$10)^2+'Sensitivity Analysis'!R584/(1+'Benefits Calculations'!$C$10)^3)</f>
        <v>289531.91022722324</v>
      </c>
    </row>
    <row r="585" spans="5:22" x14ac:dyDescent="0.25">
      <c r="E585">
        <f t="shared" ca="1" si="125"/>
        <v>0.42214049656926456</v>
      </c>
      <c r="F585">
        <f t="shared" ca="1" si="126"/>
        <v>0.77879521581723687</v>
      </c>
      <c r="G585">
        <f t="shared" ca="1" si="127"/>
        <v>0.39682907315480448</v>
      </c>
      <c r="H585">
        <f t="shared" ca="1" si="133"/>
        <v>1.5509076134781363E-2</v>
      </c>
      <c r="I585">
        <f t="shared" ca="1" si="134"/>
        <v>0.15848012063361366</v>
      </c>
      <c r="J585">
        <v>0.33900000000000002</v>
      </c>
      <c r="K585">
        <v>0.311</v>
      </c>
      <c r="L585">
        <f t="shared" si="135"/>
        <v>0.35000000000000003</v>
      </c>
      <c r="M585">
        <f t="shared" ca="1" si="136"/>
        <v>0.93638956114201921</v>
      </c>
      <c r="N585">
        <f t="shared" ca="1" si="128"/>
        <v>6.3610438857980789E-2</v>
      </c>
      <c r="O585">
        <f t="shared" ca="1" si="129"/>
        <v>19352.28271546508</v>
      </c>
      <c r="P585">
        <f t="shared" ca="1" si="130"/>
        <v>0.7114499151405651</v>
      </c>
      <c r="Q585">
        <f t="shared" ca="1" si="131"/>
        <v>0.2885500848594349</v>
      </c>
      <c r="R585">
        <f t="shared" ca="1" si="132"/>
        <v>27052.465941761799</v>
      </c>
      <c r="S585">
        <f ca="1">(('Benefits Calculations'!$F$12-'Benefits Calculations'!$F$6)*'Sensitivity Analysis'!E585*'Sensitivity Analysis'!J585)+(('Benefits Calculations'!$F$18-'Benefits Calculations'!$F$6)*'Sensitivity Analysis'!K585*'Sensitivity Analysis'!F585)+(('Benefits Calculations'!$F$24-'Benefits Calculations'!$F$6)*'Sensitivity Analysis'!L585*'Sensitivity Analysis'!G585)</f>
        <v>251300.99102349125</v>
      </c>
      <c r="T585">
        <f ca="1">+'Sensitivity Analysis'!S585-'Sensitivity Analysis'!K585*('Sensitivity Analysis'!O585+'Sensitivity Analysis'!O585/(1+'Benefits Calculations'!$C$10))-'Sensitivity Analysis'!L585*('Sensitivity Analysis'!R585+'Sensitivity Analysis'!R585/(1+'Benefits Calculations'!$C$10)+'Sensitivity Analysis'!R585/(1+'Benefits Calculations'!$C$10)^2+'Sensitivity Analysis'!R585/(1+'Benefits Calculations'!$C$10)^3)</f>
        <v>203472.11812330596</v>
      </c>
      <c r="U585">
        <f t="shared" ca="1" si="137"/>
        <v>291127.20239624084</v>
      </c>
      <c r="V585">
        <f ca="1">+'Sensitivity Analysis'!S585*(1+'Sensitivity Analysis'!I585)-'Sensitivity Analysis'!K585*('Sensitivity Analysis'!O585+'Sensitivity Analysis'!O585/(1+'Benefits Calculations'!$C$10))-'Sensitivity Analysis'!L585*('Sensitivity Analysis'!R585+'Sensitivity Analysis'!R585/(1+'Benefits Calculations'!$C$10)+'Sensitivity Analysis'!R585/(1+'Benefits Calculations'!$C$10)^2+'Sensitivity Analysis'!R585/(1+'Benefits Calculations'!$C$10)^3)</f>
        <v>243298.32949605555</v>
      </c>
    </row>
    <row r="586" spans="5:22" x14ac:dyDescent="0.25">
      <c r="E586">
        <f t="shared" ca="1" si="125"/>
        <v>0.42943620953114187</v>
      </c>
      <c r="F586">
        <f t="shared" ca="1" si="126"/>
        <v>0.80010956240220299</v>
      </c>
      <c r="G586">
        <f t="shared" ca="1" si="127"/>
        <v>0.24204110504966411</v>
      </c>
      <c r="H586">
        <f t="shared" ca="1" si="133"/>
        <v>0.72794859562910552</v>
      </c>
      <c r="I586">
        <f t="shared" ca="1" si="134"/>
        <v>0.35437411525517348</v>
      </c>
      <c r="J586">
        <v>0.33900000000000002</v>
      </c>
      <c r="K586">
        <v>0.311</v>
      </c>
      <c r="L586">
        <f t="shared" si="135"/>
        <v>0.35000000000000003</v>
      </c>
      <c r="M586">
        <f t="shared" ca="1" si="136"/>
        <v>0.93908988320612319</v>
      </c>
      <c r="N586">
        <f t="shared" ca="1" si="128"/>
        <v>6.0910116793876812E-2</v>
      </c>
      <c r="O586">
        <f t="shared" ca="1" si="129"/>
        <v>19323.022025578452</v>
      </c>
      <c r="P586">
        <f t="shared" ca="1" si="130"/>
        <v>0.47997616196842852</v>
      </c>
      <c r="Q586">
        <f t="shared" ca="1" si="131"/>
        <v>0.52002383803157148</v>
      </c>
      <c r="R586">
        <f t="shared" ca="1" si="132"/>
        <v>30985.205008156401</v>
      </c>
      <c r="S586">
        <f ca="1">(('Benefits Calculations'!$F$12-'Benefits Calculations'!$F$6)*'Sensitivity Analysis'!E586*'Sensitivity Analysis'!J586)+(('Benefits Calculations'!$F$18-'Benefits Calculations'!$F$6)*'Sensitivity Analysis'!K586*'Sensitivity Analysis'!F586)+(('Benefits Calculations'!$F$24-'Benefits Calculations'!$F$6)*'Sensitivity Analysis'!L586*'Sensitivity Analysis'!G586)</f>
        <v>207020.79245493282</v>
      </c>
      <c r="T586">
        <f ca="1">+'Sensitivity Analysis'!S586-'Sensitivity Analysis'!K586*('Sensitivity Analysis'!O586+'Sensitivity Analysis'!O586/(1+'Benefits Calculations'!$C$10))-'Sensitivity Analysis'!L586*('Sensitivity Analysis'!R586+'Sensitivity Analysis'!R586/(1+'Benefits Calculations'!$C$10)+'Sensitivity Analysis'!R586/(1+'Benefits Calculations'!$C$10)^2+'Sensitivity Analysis'!R586/(1+'Benefits Calculations'!$C$10)^3)</f>
        <v>153977.01577698591</v>
      </c>
      <c r="U586">
        <f t="shared" ca="1" si="137"/>
        <v>280383.60262057453</v>
      </c>
      <c r="V586">
        <f ca="1">+'Sensitivity Analysis'!S586*(1+'Sensitivity Analysis'!I586)-'Sensitivity Analysis'!K586*('Sensitivity Analysis'!O586+'Sensitivity Analysis'!O586/(1+'Benefits Calculations'!$C$10))-'Sensitivity Analysis'!L586*('Sensitivity Analysis'!R586+'Sensitivity Analysis'!R586/(1+'Benefits Calculations'!$C$10)+'Sensitivity Analysis'!R586/(1+'Benefits Calculations'!$C$10)^2+'Sensitivity Analysis'!R586/(1+'Benefits Calculations'!$C$10)^3)</f>
        <v>227339.82594262759</v>
      </c>
    </row>
    <row r="587" spans="5:22" x14ac:dyDescent="0.25">
      <c r="E587">
        <f t="shared" ca="1" si="125"/>
        <v>0.4239838770333656</v>
      </c>
      <c r="F587">
        <f t="shared" ca="1" si="126"/>
        <v>0.45704275777253944</v>
      </c>
      <c r="G587">
        <f t="shared" ca="1" si="127"/>
        <v>0.58622019835111061</v>
      </c>
      <c r="H587">
        <f t="shared" ca="1" si="133"/>
        <v>0.71022112402614679</v>
      </c>
      <c r="I587">
        <f t="shared" ca="1" si="134"/>
        <v>0.35156396831577119</v>
      </c>
      <c r="J587">
        <v>0.33900000000000002</v>
      </c>
      <c r="K587">
        <v>0.311</v>
      </c>
      <c r="L587">
        <f t="shared" si="135"/>
        <v>0.35000000000000003</v>
      </c>
      <c r="M587">
        <f t="shared" ca="1" si="136"/>
        <v>0.93913309797158184</v>
      </c>
      <c r="N587">
        <f t="shared" ca="1" si="128"/>
        <v>6.0866902028418157E-2</v>
      </c>
      <c r="O587">
        <f t="shared" ca="1" si="129"/>
        <v>19322.553750379939</v>
      </c>
      <c r="P587">
        <f t="shared" ca="1" si="130"/>
        <v>0.7028832718571566</v>
      </c>
      <c r="Q587">
        <f t="shared" ca="1" si="131"/>
        <v>0.2971167281428434</v>
      </c>
      <c r="R587">
        <f t="shared" ca="1" si="132"/>
        <v>27198.01321114691</v>
      </c>
      <c r="S587">
        <f ca="1">(('Benefits Calculations'!$F$12-'Benefits Calculations'!$F$6)*'Sensitivity Analysis'!E587*'Sensitivity Analysis'!J587)+(('Benefits Calculations'!$F$18-'Benefits Calculations'!$F$6)*'Sensitivity Analysis'!K587*'Sensitivity Analysis'!F587)+(('Benefits Calculations'!$F$24-'Benefits Calculations'!$F$6)*'Sensitivity Analysis'!L587*'Sensitivity Analysis'!G587)</f>
        <v>271795.8924860066</v>
      </c>
      <c r="T587">
        <f ca="1">+'Sensitivity Analysis'!S587-'Sensitivity Analysis'!K587*('Sensitivity Analysis'!O587+'Sensitivity Analysis'!O587/(1+'Benefits Calculations'!$C$10))-'Sensitivity Analysis'!L587*('Sensitivity Analysis'!R587+'Sensitivity Analysis'!R587/(1+'Benefits Calculations'!$C$10)+'Sensitivity Analysis'!R587/(1+'Benefits Calculations'!$C$10)^2+'Sensitivity Analysis'!R587/(1+'Benefits Calculations'!$C$10)^3)</f>
        <v>223791.53708668935</v>
      </c>
      <c r="U587">
        <f t="shared" ca="1" si="137"/>
        <v>367349.53502031381</v>
      </c>
      <c r="V587">
        <f ca="1">+'Sensitivity Analysis'!S587*(1+'Sensitivity Analysis'!I587)-'Sensitivity Analysis'!K587*('Sensitivity Analysis'!O587+'Sensitivity Analysis'!O587/(1+'Benefits Calculations'!$C$10))-'Sensitivity Analysis'!L587*('Sensitivity Analysis'!R587+'Sensitivity Analysis'!R587/(1+'Benefits Calculations'!$C$10)+'Sensitivity Analysis'!R587/(1+'Benefits Calculations'!$C$10)^2+'Sensitivity Analysis'!R587/(1+'Benefits Calculations'!$C$10)^3)</f>
        <v>319345.17962099653</v>
      </c>
    </row>
    <row r="588" spans="5:22" x14ac:dyDescent="0.25">
      <c r="E588">
        <f t="shared" ca="1" si="125"/>
        <v>0.49550525151446956</v>
      </c>
      <c r="F588">
        <f t="shared" ca="1" si="126"/>
        <v>0.42264758041407502</v>
      </c>
      <c r="G588">
        <f t="shared" ca="1" si="127"/>
        <v>0.38625861411258833</v>
      </c>
      <c r="H588">
        <f t="shared" ca="1" si="133"/>
        <v>0.86459976613962208</v>
      </c>
      <c r="I588">
        <f t="shared" ca="1" si="134"/>
        <v>0.37531047718490862</v>
      </c>
      <c r="J588">
        <v>0.33900000000000002</v>
      </c>
      <c r="K588">
        <v>0.311</v>
      </c>
      <c r="L588">
        <f t="shared" si="135"/>
        <v>0.35000000000000003</v>
      </c>
      <c r="M588">
        <f t="shared" ca="1" si="136"/>
        <v>0.96137573026800405</v>
      </c>
      <c r="N588">
        <f t="shared" ca="1" si="128"/>
        <v>3.8624269731995953E-2</v>
      </c>
      <c r="O588">
        <f t="shared" ca="1" si="129"/>
        <v>19081.532586815909</v>
      </c>
      <c r="P588">
        <f t="shared" ca="1" si="130"/>
        <v>0.66576539952612224</v>
      </c>
      <c r="Q588">
        <f t="shared" ca="1" si="131"/>
        <v>0.33423460047387776</v>
      </c>
      <c r="R588">
        <f t="shared" ca="1" si="132"/>
        <v>27828.645862051184</v>
      </c>
      <c r="S588">
        <f ca="1">(('Benefits Calculations'!$F$12-'Benefits Calculations'!$F$6)*'Sensitivity Analysis'!E588*'Sensitivity Analysis'!J588)+(('Benefits Calculations'!$F$18-'Benefits Calculations'!$F$6)*'Sensitivity Analysis'!K588*'Sensitivity Analysis'!F588)+(('Benefits Calculations'!$F$24-'Benefits Calculations'!$F$6)*'Sensitivity Analysis'!L588*'Sensitivity Analysis'!G588)</f>
        <v>212976.99631782001</v>
      </c>
      <c r="T588">
        <f ca="1">+'Sensitivity Analysis'!S588-'Sensitivity Analysis'!K588*('Sensitivity Analysis'!O588+'Sensitivity Analysis'!O588/(1+'Benefits Calculations'!$C$10))-'Sensitivity Analysis'!L588*('Sensitivity Analysis'!R588+'Sensitivity Analysis'!R588/(1+'Benefits Calculations'!$C$10)+'Sensitivity Analysis'!R588/(1+'Benefits Calculations'!$C$10)^2+'Sensitivity Analysis'!R588/(1+'Benefits Calculations'!$C$10)^3)</f>
        <v>164280.91854231781</v>
      </c>
      <c r="U588">
        <f t="shared" ca="1" si="137"/>
        <v>292909.49443526962</v>
      </c>
      <c r="V588">
        <f ca="1">+'Sensitivity Analysis'!S588*(1+'Sensitivity Analysis'!I588)-'Sensitivity Analysis'!K588*('Sensitivity Analysis'!O588+'Sensitivity Analysis'!O588/(1+'Benefits Calculations'!$C$10))-'Sensitivity Analysis'!L588*('Sensitivity Analysis'!R588+'Sensitivity Analysis'!R588/(1+'Benefits Calculations'!$C$10)+'Sensitivity Analysis'!R588/(1+'Benefits Calculations'!$C$10)^2+'Sensitivity Analysis'!R588/(1+'Benefits Calculations'!$C$10)^3)</f>
        <v>244213.41665976742</v>
      </c>
    </row>
    <row r="589" spans="5:22" x14ac:dyDescent="0.25">
      <c r="E589">
        <f t="shared" ca="1" si="125"/>
        <v>0.41910252604280701</v>
      </c>
      <c r="F589">
        <f t="shared" ca="1" si="126"/>
        <v>0.57078596126283565</v>
      </c>
      <c r="G589">
        <f t="shared" ca="1" si="127"/>
        <v>0.34816737680468274</v>
      </c>
      <c r="H589">
        <f t="shared" ca="1" si="133"/>
        <v>6.8448545775412484E-2</v>
      </c>
      <c r="I589">
        <f t="shared" ca="1" si="134"/>
        <v>0.19533575652481416</v>
      </c>
      <c r="J589">
        <v>0.33900000000000002</v>
      </c>
      <c r="K589">
        <v>0.311</v>
      </c>
      <c r="L589">
        <f t="shared" si="135"/>
        <v>0.35000000000000003</v>
      </c>
      <c r="M589">
        <f t="shared" ca="1" si="136"/>
        <v>0.9244686131077583</v>
      </c>
      <c r="N589">
        <f t="shared" ca="1" si="128"/>
        <v>7.5531386892241703E-2</v>
      </c>
      <c r="O589">
        <f t="shared" ca="1" si="129"/>
        <v>19481.458108364332</v>
      </c>
      <c r="P589">
        <f t="shared" ca="1" si="130"/>
        <v>0.59988038251969344</v>
      </c>
      <c r="Q589">
        <f t="shared" ca="1" si="131"/>
        <v>0.40011961748030656</v>
      </c>
      <c r="R589">
        <f t="shared" ca="1" si="132"/>
        <v>28948.03230099041</v>
      </c>
      <c r="S589">
        <f ca="1">(('Benefits Calculations'!$F$12-'Benefits Calculations'!$F$6)*'Sensitivity Analysis'!E589*'Sensitivity Analysis'!J589)+(('Benefits Calculations'!$F$18-'Benefits Calculations'!$F$6)*'Sensitivity Analysis'!K589*'Sensitivity Analysis'!F589)+(('Benefits Calculations'!$F$24-'Benefits Calculations'!$F$6)*'Sensitivity Analysis'!L589*'Sensitivity Analysis'!G589)</f>
        <v>211724.21746697085</v>
      </c>
      <c r="T589">
        <f ca="1">+'Sensitivity Analysis'!S589-'Sensitivity Analysis'!K589*('Sensitivity Analysis'!O589+'Sensitivity Analysis'!O589/(1+'Benefits Calculations'!$C$10))-'Sensitivity Analysis'!L589*('Sensitivity Analysis'!R589+'Sensitivity Analysis'!R589/(1+'Benefits Calculations'!$C$10)+'Sensitivity Analysis'!R589/(1+'Benefits Calculations'!$C$10)^2+'Sensitivity Analysis'!R589/(1+'Benefits Calculations'!$C$10)^3)</f>
        <v>161294.1666882959</v>
      </c>
      <c r="U589">
        <f t="shared" ca="1" si="137"/>
        <v>253081.52766050588</v>
      </c>
      <c r="V589">
        <f ca="1">+'Sensitivity Analysis'!S589*(1+'Sensitivity Analysis'!I589)-'Sensitivity Analysis'!K589*('Sensitivity Analysis'!O589+'Sensitivity Analysis'!O589/(1+'Benefits Calculations'!$C$10))-'Sensitivity Analysis'!L589*('Sensitivity Analysis'!R589+'Sensitivity Analysis'!R589/(1+'Benefits Calculations'!$C$10)+'Sensitivity Analysis'!R589/(1+'Benefits Calculations'!$C$10)^2+'Sensitivity Analysis'!R589/(1+'Benefits Calculations'!$C$10)^3)</f>
        <v>202651.47688183092</v>
      </c>
    </row>
    <row r="590" spans="5:22" x14ac:dyDescent="0.25">
      <c r="E590">
        <f t="shared" ca="1" si="125"/>
        <v>0.53539326450535552</v>
      </c>
      <c r="F590">
        <f t="shared" ca="1" si="126"/>
        <v>0.70408518564785783</v>
      </c>
      <c r="G590">
        <f t="shared" ca="1" si="127"/>
        <v>0.3526622757455119</v>
      </c>
      <c r="H590">
        <f t="shared" ca="1" si="133"/>
        <v>0.83334944861394489</v>
      </c>
      <c r="I590">
        <f t="shared" ca="1" si="134"/>
        <v>0.37042081451915215</v>
      </c>
      <c r="J590">
        <v>0.33900000000000002</v>
      </c>
      <c r="K590">
        <v>0.311</v>
      </c>
      <c r="L590">
        <f t="shared" si="135"/>
        <v>0.35000000000000003</v>
      </c>
      <c r="M590">
        <f t="shared" ca="1" si="136"/>
        <v>0.93254106257773284</v>
      </c>
      <c r="N590">
        <f t="shared" ca="1" si="128"/>
        <v>6.7458937422267162E-2</v>
      </c>
      <c r="O590">
        <f t="shared" ca="1" si="129"/>
        <v>19393.985045907684</v>
      </c>
      <c r="P590">
        <f t="shared" ca="1" si="130"/>
        <v>0.48826959102115469</v>
      </c>
      <c r="Q590">
        <f t="shared" ca="1" si="131"/>
        <v>0.51173040897884525</v>
      </c>
      <c r="R590">
        <f t="shared" ca="1" si="132"/>
        <v>30844.299648550579</v>
      </c>
      <c r="S590">
        <f ca="1">(('Benefits Calculations'!$F$12-'Benefits Calculations'!$F$6)*'Sensitivity Analysis'!E590*'Sensitivity Analysis'!J590)+(('Benefits Calculations'!$F$18-'Benefits Calculations'!$F$6)*'Sensitivity Analysis'!K590*'Sensitivity Analysis'!F590)+(('Benefits Calculations'!$F$24-'Benefits Calculations'!$F$6)*'Sensitivity Analysis'!L590*'Sensitivity Analysis'!G590)</f>
        <v>239299.84323531482</v>
      </c>
      <c r="T590">
        <f ca="1">+'Sensitivity Analysis'!S590-'Sensitivity Analysis'!K590*('Sensitivity Analysis'!O590+'Sensitivity Analysis'!O590/(1+'Benefits Calculations'!$C$10))-'Sensitivity Analysis'!L590*('Sensitivity Analysis'!R590+'Sensitivity Analysis'!R590/(1+'Benefits Calculations'!$C$10)+'Sensitivity Analysis'!R590/(1+'Benefits Calculations'!$C$10)^2+'Sensitivity Analysis'!R590/(1+'Benefits Calculations'!$C$10)^3)</f>
        <v>186400.15872935468</v>
      </c>
      <c r="U590">
        <f t="shared" ca="1" si="137"/>
        <v>327941.48608084553</v>
      </c>
      <c r="V590">
        <f ca="1">+'Sensitivity Analysis'!S590*(1+'Sensitivity Analysis'!I590)-'Sensitivity Analysis'!K590*('Sensitivity Analysis'!O590+'Sensitivity Analysis'!O590/(1+'Benefits Calculations'!$C$10))-'Sensitivity Analysis'!L590*('Sensitivity Analysis'!R590+'Sensitivity Analysis'!R590/(1+'Benefits Calculations'!$C$10)+'Sensitivity Analysis'!R590/(1+'Benefits Calculations'!$C$10)^2+'Sensitivity Analysis'!R590/(1+'Benefits Calculations'!$C$10)^3)</f>
        <v>275041.80157488532</v>
      </c>
    </row>
    <row r="591" spans="5:22" x14ac:dyDescent="0.25">
      <c r="E591">
        <f t="shared" ca="1" si="125"/>
        <v>0.74948755542170287</v>
      </c>
      <c r="F591">
        <f t="shared" ca="1" si="126"/>
        <v>0.64645618378297376</v>
      </c>
      <c r="G591">
        <f t="shared" ca="1" si="127"/>
        <v>0.36663371037881415</v>
      </c>
      <c r="H591">
        <f t="shared" ca="1" si="133"/>
        <v>0.41245013145098575</v>
      </c>
      <c r="I591">
        <f t="shared" ca="1" si="134"/>
        <v>0.29765524391289133</v>
      </c>
      <c r="J591">
        <v>0.33900000000000002</v>
      </c>
      <c r="K591">
        <v>0.311</v>
      </c>
      <c r="L591">
        <f t="shared" si="135"/>
        <v>0.35000000000000003</v>
      </c>
      <c r="M591">
        <f t="shared" ca="1" si="136"/>
        <v>0.9471660392759873</v>
      </c>
      <c r="N591">
        <f t="shared" ca="1" si="128"/>
        <v>5.2833960724012696E-2</v>
      </c>
      <c r="O591">
        <f t="shared" ca="1" si="129"/>
        <v>19235.508798405401</v>
      </c>
      <c r="P591">
        <f t="shared" ca="1" si="130"/>
        <v>0.65052518393404257</v>
      </c>
      <c r="Q591">
        <f t="shared" ca="1" si="131"/>
        <v>0.34947481606595743</v>
      </c>
      <c r="R591">
        <f t="shared" ca="1" si="132"/>
        <v>28087.577124960619</v>
      </c>
      <c r="S591">
        <f ca="1">(('Benefits Calculations'!$F$12-'Benefits Calculations'!$F$6)*'Sensitivity Analysis'!E591*'Sensitivity Analysis'!J591)+(('Benefits Calculations'!$F$18-'Benefits Calculations'!$F$6)*'Sensitivity Analysis'!K591*'Sensitivity Analysis'!F591)+(('Benefits Calculations'!$F$24-'Benefits Calculations'!$F$6)*'Sensitivity Analysis'!L591*'Sensitivity Analysis'!G591)</f>
        <v>256286.74816121685</v>
      </c>
      <c r="T591">
        <f ca="1">+'Sensitivity Analysis'!S591-'Sensitivity Analysis'!K591*('Sensitivity Analysis'!O591+'Sensitivity Analysis'!O591/(1+'Benefits Calculations'!$C$10))-'Sensitivity Analysis'!L591*('Sensitivity Analysis'!R591+'Sensitivity Analysis'!R591/(1+'Benefits Calculations'!$C$10)+'Sensitivity Analysis'!R591/(1+'Benefits Calculations'!$C$10)^2+'Sensitivity Analysis'!R591/(1+'Benefits Calculations'!$C$10)^3)</f>
        <v>207151.98960318326</v>
      </c>
      <c r="U591">
        <f t="shared" ca="1" si="137"/>
        <v>332571.84269678564</v>
      </c>
      <c r="V591">
        <f ca="1">+'Sensitivity Analysis'!S591*(1+'Sensitivity Analysis'!I591)-'Sensitivity Analysis'!K591*('Sensitivity Analysis'!O591+'Sensitivity Analysis'!O591/(1+'Benefits Calculations'!$C$10))-'Sensitivity Analysis'!L591*('Sensitivity Analysis'!R591+'Sensitivity Analysis'!R591/(1+'Benefits Calculations'!$C$10)+'Sensitivity Analysis'!R591/(1+'Benefits Calculations'!$C$10)^2+'Sensitivity Analysis'!R591/(1+'Benefits Calculations'!$C$10)^3)</f>
        <v>283437.08413875208</v>
      </c>
    </row>
    <row r="592" spans="5:22" x14ac:dyDescent="0.25">
      <c r="E592">
        <f t="shared" ca="1" si="125"/>
        <v>0.41815130211658069</v>
      </c>
      <c r="F592">
        <f t="shared" ca="1" si="126"/>
        <v>0.5388507914375027</v>
      </c>
      <c r="G592">
        <f t="shared" ca="1" si="127"/>
        <v>0.31089040932758905</v>
      </c>
      <c r="H592">
        <f t="shared" ca="1" si="133"/>
        <v>3.3127184265066778E-2</v>
      </c>
      <c r="I592">
        <f t="shared" ca="1" si="134"/>
        <v>0.17393125016548935</v>
      </c>
      <c r="J592">
        <v>0.33900000000000002</v>
      </c>
      <c r="K592">
        <v>0.311</v>
      </c>
      <c r="L592">
        <f t="shared" si="135"/>
        <v>0.35000000000000003</v>
      </c>
      <c r="M592">
        <f t="shared" ca="1" si="136"/>
        <v>0.93438706453179088</v>
      </c>
      <c r="N592">
        <f t="shared" ca="1" si="128"/>
        <v>6.5612935468209121E-2</v>
      </c>
      <c r="O592">
        <f t="shared" ca="1" si="129"/>
        <v>19373.981768733513</v>
      </c>
      <c r="P592">
        <f t="shared" ca="1" si="130"/>
        <v>0.60704474601832792</v>
      </c>
      <c r="Q592">
        <f t="shared" ca="1" si="131"/>
        <v>0.39295525398167208</v>
      </c>
      <c r="R592">
        <f t="shared" ca="1" si="132"/>
        <v>28826.30976514861</v>
      </c>
      <c r="S592">
        <f ca="1">(('Benefits Calculations'!$F$12-'Benefits Calculations'!$F$6)*'Sensitivity Analysis'!E592*'Sensitivity Analysis'!J592)+(('Benefits Calculations'!$F$18-'Benefits Calculations'!$F$6)*'Sensitivity Analysis'!K592*'Sensitivity Analysis'!F592)+(('Benefits Calculations'!$F$24-'Benefits Calculations'!$F$6)*'Sensitivity Analysis'!L592*'Sensitivity Analysis'!G592)</f>
        <v>196468.53490425332</v>
      </c>
      <c r="T592">
        <f ca="1">+'Sensitivity Analysis'!S592-'Sensitivity Analysis'!K592*('Sensitivity Analysis'!O592+'Sensitivity Analysis'!O592/(1+'Benefits Calculations'!$C$10))-'Sensitivity Analysis'!L592*('Sensitivity Analysis'!R592+'Sensitivity Analysis'!R592/(1+'Benefits Calculations'!$C$10)+'Sensitivity Analysis'!R592/(1+'Benefits Calculations'!$C$10)^2+'Sensitivity Analysis'!R592/(1+'Benefits Calculations'!$C$10)^3)</f>
        <v>146266.1648028132</v>
      </c>
      <c r="U592">
        <f t="shared" ca="1" si="137"/>
        <v>230640.55279833215</v>
      </c>
      <c r="V592">
        <f ca="1">+'Sensitivity Analysis'!S592*(1+'Sensitivity Analysis'!I592)-'Sensitivity Analysis'!K592*('Sensitivity Analysis'!O592+'Sensitivity Analysis'!O592/(1+'Benefits Calculations'!$C$10))-'Sensitivity Analysis'!L592*('Sensitivity Analysis'!R592+'Sensitivity Analysis'!R592/(1+'Benefits Calculations'!$C$10)+'Sensitivity Analysis'!R592/(1+'Benefits Calculations'!$C$10)^2+'Sensitivity Analysis'!R592/(1+'Benefits Calculations'!$C$10)^3)</f>
        <v>180438.18269689201</v>
      </c>
    </row>
    <row r="593" spans="5:22" x14ac:dyDescent="0.25">
      <c r="E593">
        <f t="shared" ca="1" si="125"/>
        <v>0.57713227241609522</v>
      </c>
      <c r="F593">
        <f t="shared" ca="1" si="126"/>
        <v>0.50287093444347741</v>
      </c>
      <c r="G593">
        <f t="shared" ca="1" si="127"/>
        <v>0.52381371376566999</v>
      </c>
      <c r="H593">
        <f t="shared" ca="1" si="133"/>
        <v>0.4898892740866011</v>
      </c>
      <c r="I593">
        <f t="shared" ca="1" si="134"/>
        <v>0.31316680707449196</v>
      </c>
      <c r="J593">
        <v>0.33900000000000002</v>
      </c>
      <c r="K593">
        <v>0.311</v>
      </c>
      <c r="L593">
        <f t="shared" si="135"/>
        <v>0.35000000000000003</v>
      </c>
      <c r="M593">
        <f t="shared" ca="1" si="136"/>
        <v>0.96155142140482341</v>
      </c>
      <c r="N593">
        <f t="shared" ca="1" si="128"/>
        <v>3.8448578595176586E-2</v>
      </c>
      <c r="O593">
        <f t="shared" ca="1" si="129"/>
        <v>19079.628797657333</v>
      </c>
      <c r="P593">
        <f t="shared" ca="1" si="130"/>
        <v>0.67039350917155227</v>
      </c>
      <c r="Q593">
        <f t="shared" ca="1" si="131"/>
        <v>0.32960649082844773</v>
      </c>
      <c r="R593">
        <f t="shared" ca="1" si="132"/>
        <v>27750.014279175324</v>
      </c>
      <c r="S593">
        <f ca="1">(('Benefits Calculations'!$F$12-'Benefits Calculations'!$F$6)*'Sensitivity Analysis'!E593*'Sensitivity Analysis'!J593)+(('Benefits Calculations'!$F$18-'Benefits Calculations'!$F$6)*'Sensitivity Analysis'!K593*'Sensitivity Analysis'!F593)+(('Benefits Calculations'!$F$24-'Benefits Calculations'!$F$6)*'Sensitivity Analysis'!L593*'Sensitivity Analysis'!G593)</f>
        <v>271962.04700646095</v>
      </c>
      <c r="T593">
        <f ca="1">+'Sensitivity Analysis'!S593-'Sensitivity Analysis'!K593*('Sensitivity Analysis'!O593+'Sensitivity Analysis'!O593/(1+'Benefits Calculations'!$C$10))-'Sensitivity Analysis'!L593*('Sensitivity Analysis'!R593+'Sensitivity Analysis'!R593/(1+'Benefits Calculations'!$C$10)+'Sensitivity Analysis'!R593/(1+'Benefits Calculations'!$C$10)^2+'Sensitivity Analysis'!R593/(1+'Benefits Calculations'!$C$10)^3)</f>
        <v>223371.75842250459</v>
      </c>
      <c r="U593">
        <f t="shared" ca="1" si="137"/>
        <v>357131.5329129172</v>
      </c>
      <c r="V593">
        <f ca="1">+'Sensitivity Analysis'!S593*(1+'Sensitivity Analysis'!I593)-'Sensitivity Analysis'!K593*('Sensitivity Analysis'!O593+'Sensitivity Analysis'!O593/(1+'Benefits Calculations'!$C$10))-'Sensitivity Analysis'!L593*('Sensitivity Analysis'!R593+'Sensitivity Analysis'!R593/(1+'Benefits Calculations'!$C$10)+'Sensitivity Analysis'!R593/(1+'Benefits Calculations'!$C$10)^2+'Sensitivity Analysis'!R593/(1+'Benefits Calculations'!$C$10)^3)</f>
        <v>308541.24432896089</v>
      </c>
    </row>
    <row r="594" spans="5:22" x14ac:dyDescent="0.25">
      <c r="E594">
        <f t="shared" ca="1" si="125"/>
        <v>0.24234053922690996</v>
      </c>
      <c r="F594">
        <f t="shared" ca="1" si="126"/>
        <v>0.44157116134279167</v>
      </c>
      <c r="G594">
        <f t="shared" ca="1" si="127"/>
        <v>0.36656145900281167</v>
      </c>
      <c r="H594">
        <f t="shared" ca="1" si="133"/>
        <v>0.42909152388437222</v>
      </c>
      <c r="I594">
        <f t="shared" ca="1" si="134"/>
        <v>0.30110391786880553</v>
      </c>
      <c r="J594">
        <v>0.33900000000000002</v>
      </c>
      <c r="K594">
        <v>0.311</v>
      </c>
      <c r="L594">
        <f t="shared" si="135"/>
        <v>0.35000000000000003</v>
      </c>
      <c r="M594">
        <f t="shared" ca="1" si="136"/>
        <v>0.95941572661065322</v>
      </c>
      <c r="N594">
        <f t="shared" ca="1" si="128"/>
        <v>4.0584273389346781E-2</v>
      </c>
      <c r="O594">
        <f t="shared" ca="1" si="129"/>
        <v>19102.77118644696</v>
      </c>
      <c r="P594">
        <f t="shared" ca="1" si="130"/>
        <v>0.66005353616865325</v>
      </c>
      <c r="Q594">
        <f t="shared" ca="1" si="131"/>
        <v>0.33994646383134675</v>
      </c>
      <c r="R594">
        <f t="shared" ca="1" si="132"/>
        <v>27925.690420494582</v>
      </c>
      <c r="S594">
        <f ca="1">(('Benefits Calculations'!$F$12-'Benefits Calculations'!$F$6)*'Sensitivity Analysis'!E594*'Sensitivity Analysis'!J594)+(('Benefits Calculations'!$F$18-'Benefits Calculations'!$F$6)*'Sensitivity Analysis'!K594*'Sensitivity Analysis'!F594)+(('Benefits Calculations'!$F$24-'Benefits Calculations'!$F$6)*'Sensitivity Analysis'!L594*'Sensitivity Analysis'!G594)</f>
        <v>186146.11065630332</v>
      </c>
      <c r="T594">
        <f ca="1">+'Sensitivity Analysis'!S594-'Sensitivity Analysis'!K594*('Sensitivity Analysis'!O594+'Sensitivity Analysis'!O594/(1+'Benefits Calculations'!$C$10))-'Sensitivity Analysis'!L594*('Sensitivity Analysis'!R594+'Sensitivity Analysis'!R594/(1+'Benefits Calculations'!$C$10)+'Sensitivity Analysis'!R594/(1+'Benefits Calculations'!$C$10)^2+'Sensitivity Analysis'!R594/(1+'Benefits Calculations'!$C$10)^3)</f>
        <v>137307.92097247232</v>
      </c>
      <c r="U594">
        <f t="shared" ca="1" si="137"/>
        <v>242195.43387095648</v>
      </c>
      <c r="V594">
        <f ca="1">+'Sensitivity Analysis'!S594*(1+'Sensitivity Analysis'!I594)-'Sensitivity Analysis'!K594*('Sensitivity Analysis'!O594+'Sensitivity Analysis'!O594/(1+'Benefits Calculations'!$C$10))-'Sensitivity Analysis'!L594*('Sensitivity Analysis'!R594+'Sensitivity Analysis'!R594/(1+'Benefits Calculations'!$C$10)+'Sensitivity Analysis'!R594/(1+'Benefits Calculations'!$C$10)^2+'Sensitivity Analysis'!R594/(1+'Benefits Calculations'!$C$10)^3)</f>
        <v>193357.24418712544</v>
      </c>
    </row>
    <row r="595" spans="5:22" x14ac:dyDescent="0.25">
      <c r="E595">
        <f t="shared" ca="1" si="125"/>
        <v>0.45769925163346936</v>
      </c>
      <c r="F595">
        <f t="shared" ca="1" si="126"/>
        <v>0.54996758284368163</v>
      </c>
      <c r="G595">
        <f t="shared" ca="1" si="127"/>
        <v>0.42077078540444096</v>
      </c>
      <c r="H595">
        <f t="shared" ca="1" si="133"/>
        <v>0.72721707462692897</v>
      </c>
      <c r="I595">
        <f t="shared" ca="1" si="134"/>
        <v>0.35425883640257205</v>
      </c>
      <c r="J595">
        <v>0.33900000000000002</v>
      </c>
      <c r="K595">
        <v>0.311</v>
      </c>
      <c r="L595">
        <f t="shared" si="135"/>
        <v>0.35000000000000003</v>
      </c>
      <c r="M595">
        <f t="shared" ca="1" si="136"/>
        <v>0.95196415670833245</v>
      </c>
      <c r="N595">
        <f t="shared" ca="1" si="128"/>
        <v>4.8035843291667546E-2</v>
      </c>
      <c r="O595">
        <f t="shared" ca="1" si="129"/>
        <v>19183.516397908512</v>
      </c>
      <c r="P595">
        <f t="shared" ca="1" si="130"/>
        <v>0.59326174671360321</v>
      </c>
      <c r="Q595">
        <f t="shared" ca="1" si="131"/>
        <v>0.40673825328639679</v>
      </c>
      <c r="R595">
        <f t="shared" ca="1" si="132"/>
        <v>29060.482923335883</v>
      </c>
      <c r="S595">
        <f ca="1">(('Benefits Calculations'!$F$12-'Benefits Calculations'!$F$6)*'Sensitivity Analysis'!E595*'Sensitivity Analysis'!J595)+(('Benefits Calculations'!$F$18-'Benefits Calculations'!$F$6)*'Sensitivity Analysis'!K595*'Sensitivity Analysis'!F595)+(('Benefits Calculations'!$F$24-'Benefits Calculations'!$F$6)*'Sensitivity Analysis'!L595*'Sensitivity Analysis'!G595)</f>
        <v>235044.73247099179</v>
      </c>
      <c r="T595">
        <f ca="1">+'Sensitivity Analysis'!S595-'Sensitivity Analysis'!K595*('Sensitivity Analysis'!O595+'Sensitivity Analysis'!O595/(1+'Benefits Calculations'!$C$10))-'Sensitivity Analysis'!L595*('Sensitivity Analysis'!R595+'Sensitivity Analysis'!R595/(1+'Benefits Calculations'!$C$10)+'Sensitivity Analysis'!R595/(1+'Benefits Calculations'!$C$10)^2+'Sensitivity Analysis'!R595/(1+'Benefits Calculations'!$C$10)^3)</f>
        <v>184647.24425504648</v>
      </c>
      <c r="U595">
        <f t="shared" ca="1" si="137"/>
        <v>318311.40589871921</v>
      </c>
      <c r="V595">
        <f ca="1">+'Sensitivity Analysis'!S595*(1+'Sensitivity Analysis'!I595)-'Sensitivity Analysis'!K595*('Sensitivity Analysis'!O595+'Sensitivity Analysis'!O595/(1+'Benefits Calculations'!$C$10))-'Sensitivity Analysis'!L595*('Sensitivity Analysis'!R595+'Sensitivity Analysis'!R595/(1+'Benefits Calculations'!$C$10)+'Sensitivity Analysis'!R595/(1+'Benefits Calculations'!$C$10)^2+'Sensitivity Analysis'!R595/(1+'Benefits Calculations'!$C$10)^3)</f>
        <v>267913.91768277384</v>
      </c>
    </row>
    <row r="596" spans="5:22" x14ac:dyDescent="0.25">
      <c r="E596">
        <f t="shared" ca="1" si="125"/>
        <v>0.80390636729571141</v>
      </c>
      <c r="F596">
        <f t="shared" ca="1" si="126"/>
        <v>0.62783811891790808</v>
      </c>
      <c r="G596">
        <f t="shared" ca="1" si="127"/>
        <v>0.39866670089363598</v>
      </c>
      <c r="H596">
        <f t="shared" ca="1" si="133"/>
        <v>0.14531812680600076</v>
      </c>
      <c r="I596">
        <f t="shared" ca="1" si="134"/>
        <v>0.22748349923233352</v>
      </c>
      <c r="J596">
        <v>0.33900000000000002</v>
      </c>
      <c r="K596">
        <v>0.311</v>
      </c>
      <c r="L596">
        <f t="shared" si="135"/>
        <v>0.35000000000000003</v>
      </c>
      <c r="M596">
        <f t="shared" ca="1" si="136"/>
        <v>0.94328230815400094</v>
      </c>
      <c r="N596">
        <f t="shared" ca="1" si="128"/>
        <v>5.6717691845999063E-2</v>
      </c>
      <c r="O596">
        <f t="shared" ca="1" si="129"/>
        <v>19277.592908843246</v>
      </c>
      <c r="P596">
        <f t="shared" ca="1" si="130"/>
        <v>0.40267068749514168</v>
      </c>
      <c r="Q596">
        <f t="shared" ca="1" si="131"/>
        <v>0.59732931250485832</v>
      </c>
      <c r="R596">
        <f t="shared" ca="1" si="132"/>
        <v>32298.62501945754</v>
      </c>
      <c r="S596">
        <f ca="1">(('Benefits Calculations'!$F$12-'Benefits Calculations'!$F$6)*'Sensitivity Analysis'!E596*'Sensitivity Analysis'!J596)+(('Benefits Calculations'!$F$18-'Benefits Calculations'!$F$6)*'Sensitivity Analysis'!K596*'Sensitivity Analysis'!F596)+(('Benefits Calculations'!$F$24-'Benefits Calculations'!$F$6)*'Sensitivity Analysis'!L596*'Sensitivity Analysis'!G596)</f>
        <v>268868.67980261036</v>
      </c>
      <c r="T596">
        <f ca="1">+'Sensitivity Analysis'!S596-'Sensitivity Analysis'!K596*('Sensitivity Analysis'!O596+'Sensitivity Analysis'!O596/(1+'Benefits Calculations'!$C$10))-'Sensitivity Analysis'!L596*('Sensitivity Analysis'!R596+'Sensitivity Analysis'!R596/(1+'Benefits Calculations'!$C$10)+'Sensitivity Analysis'!R596/(1+'Benefits Calculations'!$C$10)^2+'Sensitivity Analysis'!R596/(1+'Benefits Calculations'!$C$10)^3)</f>
        <v>214105.08113116983</v>
      </c>
      <c r="U596">
        <f t="shared" ca="1" si="137"/>
        <v>330031.86791808601</v>
      </c>
      <c r="V596">
        <f ca="1">+'Sensitivity Analysis'!S596*(1+'Sensitivity Analysis'!I596)-'Sensitivity Analysis'!K596*('Sensitivity Analysis'!O596+'Sensitivity Analysis'!O596/(1+'Benefits Calculations'!$C$10))-'Sensitivity Analysis'!L596*('Sensitivity Analysis'!R596+'Sensitivity Analysis'!R596/(1+'Benefits Calculations'!$C$10)+'Sensitivity Analysis'!R596/(1+'Benefits Calculations'!$C$10)^2+'Sensitivity Analysis'!R596/(1+'Benefits Calculations'!$C$10)^3)</f>
        <v>275268.26924664545</v>
      </c>
    </row>
    <row r="597" spans="5:22" x14ac:dyDescent="0.25">
      <c r="E597">
        <f t="shared" ca="1" si="125"/>
        <v>0.58511919727979245</v>
      </c>
      <c r="F597">
        <f t="shared" ca="1" si="126"/>
        <v>0.80763576789061231</v>
      </c>
      <c r="G597">
        <f t="shared" ca="1" si="127"/>
        <v>0.33346575280688651</v>
      </c>
      <c r="H597">
        <f t="shared" ca="1" si="133"/>
        <v>0.80430549517160488</v>
      </c>
      <c r="I597">
        <f t="shared" ca="1" si="134"/>
        <v>0.3661040847093382</v>
      </c>
      <c r="J597">
        <v>0.33900000000000002</v>
      </c>
      <c r="K597">
        <v>0.311</v>
      </c>
      <c r="L597">
        <f t="shared" si="135"/>
        <v>0.35000000000000003</v>
      </c>
      <c r="M597">
        <f t="shared" ca="1" si="136"/>
        <v>0.9315587424677636</v>
      </c>
      <c r="N597">
        <f t="shared" ca="1" si="128"/>
        <v>6.8441257532236399E-2</v>
      </c>
      <c r="O597">
        <f t="shared" ca="1" si="129"/>
        <v>19404.629466619313</v>
      </c>
      <c r="P597">
        <f t="shared" ca="1" si="130"/>
        <v>0.96971440076520055</v>
      </c>
      <c r="Q597">
        <f t="shared" ca="1" si="131"/>
        <v>3.0285599234799454E-2</v>
      </c>
      <c r="R597">
        <f t="shared" ca="1" si="132"/>
        <v>22664.552330999242</v>
      </c>
      <c r="S597">
        <f ca="1">(('Benefits Calculations'!$F$12-'Benefits Calculations'!$F$6)*'Sensitivity Analysis'!E597*'Sensitivity Analysis'!J597)+(('Benefits Calculations'!$F$18-'Benefits Calculations'!$F$6)*'Sensitivity Analysis'!K597*'Sensitivity Analysis'!F597)+(('Benefits Calculations'!$F$24-'Benefits Calculations'!$F$6)*'Sensitivity Analysis'!L597*'Sensitivity Analysis'!G597)</f>
        <v>250075.89485100211</v>
      </c>
      <c r="T597">
        <f ca="1">+'Sensitivity Analysis'!S597-'Sensitivity Analysis'!K597*('Sensitivity Analysis'!O597+'Sensitivity Analysis'!O597/(1+'Benefits Calculations'!$C$10))-'Sensitivity Analysis'!L597*('Sensitivity Analysis'!R597+'Sensitivity Analysis'!R597/(1+'Benefits Calculations'!$C$10)+'Sensitivity Analysis'!R597/(1+'Benefits Calculations'!$C$10)^2+'Sensitivity Analysis'!R597/(1+'Benefits Calculations'!$C$10)^3)</f>
        <v>208053.45192568129</v>
      </c>
      <c r="U597">
        <f t="shared" ca="1" si="137"/>
        <v>341629.70144329692</v>
      </c>
      <c r="V597">
        <f ca="1">+'Sensitivity Analysis'!S597*(1+'Sensitivity Analysis'!I597)-'Sensitivity Analysis'!K597*('Sensitivity Analysis'!O597+'Sensitivity Analysis'!O597/(1+'Benefits Calculations'!$C$10))-'Sensitivity Analysis'!L597*('Sensitivity Analysis'!R597+'Sensitivity Analysis'!R597/(1+'Benefits Calculations'!$C$10)+'Sensitivity Analysis'!R597/(1+'Benefits Calculations'!$C$10)^2+'Sensitivity Analysis'!R597/(1+'Benefits Calculations'!$C$10)^3)</f>
        <v>299607.25851797604</v>
      </c>
    </row>
    <row r="598" spans="5:22" x14ac:dyDescent="0.25">
      <c r="E598">
        <f t="shared" ca="1" si="125"/>
        <v>0.65329271844543346</v>
      </c>
      <c r="F598">
        <f t="shared" ca="1" si="126"/>
        <v>0.75657526071025438</v>
      </c>
      <c r="G598">
        <f t="shared" ca="1" si="127"/>
        <v>0.50348261929973903</v>
      </c>
      <c r="H598">
        <f t="shared" ca="1" si="133"/>
        <v>0.10307338848707603</v>
      </c>
      <c r="I598">
        <f t="shared" ca="1" si="134"/>
        <v>0.21131123422187531</v>
      </c>
      <c r="J598">
        <v>0.33900000000000002</v>
      </c>
      <c r="K598">
        <v>0.311</v>
      </c>
      <c r="L598">
        <f t="shared" si="135"/>
        <v>0.35000000000000003</v>
      </c>
      <c r="M598">
        <f t="shared" ca="1" si="136"/>
        <v>0.93424822890892523</v>
      </c>
      <c r="N598">
        <f t="shared" ca="1" si="128"/>
        <v>6.5751771091074773E-2</v>
      </c>
      <c r="O598">
        <f t="shared" ca="1" si="129"/>
        <v>19375.486191542885</v>
      </c>
      <c r="P598">
        <f t="shared" ca="1" si="130"/>
        <v>0.52804795037744667</v>
      </c>
      <c r="Q598">
        <f t="shared" ca="1" si="131"/>
        <v>0.47195204962255333</v>
      </c>
      <c r="R598">
        <f t="shared" ca="1" si="132"/>
        <v>30168.465323087181</v>
      </c>
      <c r="S598">
        <f ca="1">(('Benefits Calculations'!$F$12-'Benefits Calculations'!$F$6)*'Sensitivity Analysis'!E598*'Sensitivity Analysis'!J598)+(('Benefits Calculations'!$F$18-'Benefits Calculations'!$F$6)*'Sensitivity Analysis'!K598*'Sensitivity Analysis'!F598)+(('Benefits Calculations'!$F$24-'Benefits Calculations'!$F$6)*'Sensitivity Analysis'!L598*'Sensitivity Analysis'!G598)</f>
        <v>302396.45839528553</v>
      </c>
      <c r="T598">
        <f ca="1">+'Sensitivity Analysis'!S598-'Sensitivity Analysis'!K598*('Sensitivity Analysis'!O598+'Sensitivity Analysis'!O598/(1+'Benefits Calculations'!$C$10))-'Sensitivity Analysis'!L598*('Sensitivity Analysis'!R598+'Sensitivity Analysis'!R598/(1+'Benefits Calculations'!$C$10)+'Sensitivity Analysis'!R598/(1+'Benefits Calculations'!$C$10)^2+'Sensitivity Analysis'!R598/(1+'Benefits Calculations'!$C$10)^3)</f>
        <v>250407.33249361525</v>
      </c>
      <c r="U598">
        <f t="shared" ca="1" si="137"/>
        <v>366296.22724311729</v>
      </c>
      <c r="V598">
        <f ca="1">+'Sensitivity Analysis'!S598*(1+'Sensitivity Analysis'!I598)-'Sensitivity Analysis'!K598*('Sensitivity Analysis'!O598+'Sensitivity Analysis'!O598/(1+'Benefits Calculations'!$C$10))-'Sensitivity Analysis'!L598*('Sensitivity Analysis'!R598+'Sensitivity Analysis'!R598/(1+'Benefits Calculations'!$C$10)+'Sensitivity Analysis'!R598/(1+'Benefits Calculations'!$C$10)^2+'Sensitivity Analysis'!R598/(1+'Benefits Calculations'!$C$10)^3)</f>
        <v>314307.10134144704</v>
      </c>
    </row>
    <row r="599" spans="5:22" x14ac:dyDescent="0.25">
      <c r="E599">
        <f t="shared" ca="1" si="125"/>
        <v>0.56953047135056434</v>
      </c>
      <c r="F599">
        <f t="shared" ca="1" si="126"/>
        <v>0.6938972513956958</v>
      </c>
      <c r="G599">
        <f t="shared" ca="1" si="127"/>
        <v>0.4114086057561972</v>
      </c>
      <c r="H599">
        <f t="shared" ca="1" si="133"/>
        <v>0.7772210253031212</v>
      </c>
      <c r="I599">
        <f t="shared" ca="1" si="134"/>
        <v>0.36200980908768965</v>
      </c>
      <c r="J599">
        <v>0.33900000000000002</v>
      </c>
      <c r="K599">
        <v>0.311</v>
      </c>
      <c r="L599">
        <f t="shared" si="135"/>
        <v>0.35000000000000003</v>
      </c>
      <c r="M599">
        <f t="shared" ca="1" si="136"/>
        <v>0.94630922278189256</v>
      </c>
      <c r="N599">
        <f t="shared" ca="1" si="128"/>
        <v>5.3690777218107444E-2</v>
      </c>
      <c r="O599">
        <f t="shared" ca="1" si="129"/>
        <v>19244.793261935411</v>
      </c>
      <c r="P599">
        <f t="shared" ca="1" si="130"/>
        <v>0.67413763377443536</v>
      </c>
      <c r="Q599">
        <f t="shared" ca="1" si="131"/>
        <v>0.32586236622556464</v>
      </c>
      <c r="R599">
        <f t="shared" ca="1" si="132"/>
        <v>27686.401602172344</v>
      </c>
      <c r="S599">
        <f ca="1">(('Benefits Calculations'!$F$12-'Benefits Calculations'!$F$6)*'Sensitivity Analysis'!E599*'Sensitivity Analysis'!J599)+(('Benefits Calculations'!$F$18-'Benefits Calculations'!$F$6)*'Sensitivity Analysis'!K599*'Sensitivity Analysis'!F599)+(('Benefits Calculations'!$F$24-'Benefits Calculations'!$F$6)*'Sensitivity Analysis'!L599*'Sensitivity Analysis'!G599)</f>
        <v>259214.0914500549</v>
      </c>
      <c r="T599">
        <f ca="1">+'Sensitivity Analysis'!S599-'Sensitivity Analysis'!K599*('Sensitivity Analysis'!O599+'Sensitivity Analysis'!O599/(1+'Benefits Calculations'!$C$10))-'Sensitivity Analysis'!L599*('Sensitivity Analysis'!R599+'Sensitivity Analysis'!R599/(1+'Benefits Calculations'!$C$10)+'Sensitivity Analysis'!R599/(1+'Benefits Calculations'!$C$10)^2+'Sensitivity Analysis'!R599/(1+'Benefits Calculations'!$C$10)^3)</f>
        <v>210607.44889570065</v>
      </c>
      <c r="U599">
        <f t="shared" ca="1" si="137"/>
        <v>353052.1352087282</v>
      </c>
      <c r="V599">
        <f ca="1">+'Sensitivity Analysis'!S599*(1+'Sensitivity Analysis'!I599)-'Sensitivity Analysis'!K599*('Sensitivity Analysis'!O599+'Sensitivity Analysis'!O599/(1+'Benefits Calculations'!$C$10))-'Sensitivity Analysis'!L599*('Sensitivity Analysis'!R599+'Sensitivity Analysis'!R599/(1+'Benefits Calculations'!$C$10)+'Sensitivity Analysis'!R599/(1+'Benefits Calculations'!$C$10)^2+'Sensitivity Analysis'!R599/(1+'Benefits Calculations'!$C$10)^3)</f>
        <v>304445.49265437393</v>
      </c>
    </row>
    <row r="600" spans="5:22" x14ac:dyDescent="0.25">
      <c r="E600">
        <f t="shared" ca="1" si="125"/>
        <v>0.41392575984798047</v>
      </c>
      <c r="F600">
        <f t="shared" ca="1" si="126"/>
        <v>0.43386397277408517</v>
      </c>
      <c r="G600">
        <f t="shared" ca="1" si="127"/>
        <v>0.55232769503838663</v>
      </c>
      <c r="H600">
        <f t="shared" ca="1" si="133"/>
        <v>0.48007513053484097</v>
      </c>
      <c r="I600">
        <f t="shared" ca="1" si="134"/>
        <v>0.31127246189226587</v>
      </c>
      <c r="J600">
        <v>0.33900000000000002</v>
      </c>
      <c r="K600">
        <v>0.311</v>
      </c>
      <c r="L600">
        <f t="shared" si="135"/>
        <v>0.35000000000000003</v>
      </c>
      <c r="M600">
        <f t="shared" ca="1" si="136"/>
        <v>0.93430871341468547</v>
      </c>
      <c r="N600">
        <f t="shared" ca="1" si="128"/>
        <v>6.5691286585314534E-2</v>
      </c>
      <c r="O600">
        <f t="shared" ca="1" si="129"/>
        <v>19374.830781438468</v>
      </c>
      <c r="P600">
        <f t="shared" ca="1" si="130"/>
        <v>0.56663754660248056</v>
      </c>
      <c r="Q600">
        <f t="shared" ca="1" si="131"/>
        <v>0.43336245339751944</v>
      </c>
      <c r="R600">
        <f t="shared" ca="1" si="132"/>
        <v>29512.828083223852</v>
      </c>
      <c r="S600">
        <f ca="1">(('Benefits Calculations'!$F$12-'Benefits Calculations'!$F$6)*'Sensitivity Analysis'!E600*'Sensitivity Analysis'!J600)+(('Benefits Calculations'!$F$18-'Benefits Calculations'!$F$6)*'Sensitivity Analysis'!K600*'Sensitivity Analysis'!F600)+(('Benefits Calculations'!$F$24-'Benefits Calculations'!$F$6)*'Sensitivity Analysis'!L600*'Sensitivity Analysis'!G600)</f>
        <v>257776.29198236315</v>
      </c>
      <c r="T600">
        <f ca="1">+'Sensitivity Analysis'!S600-'Sensitivity Analysis'!K600*('Sensitivity Analysis'!O600+'Sensitivity Analysis'!O600/(1+'Benefits Calculations'!$C$10))-'Sensitivity Analysis'!L600*('Sensitivity Analysis'!R600+'Sensitivity Analysis'!R600/(1+'Benefits Calculations'!$C$10)+'Sensitivity Analysis'!R600/(1+'Benefits Calculations'!$C$10)^2+'Sensitivity Analysis'!R600/(1+'Benefits Calculations'!$C$10)^3)</f>
        <v>206659.94002488494</v>
      </c>
      <c r="U600">
        <f t="shared" ca="1" si="137"/>
        <v>338014.95300517289</v>
      </c>
      <c r="V600">
        <f ca="1">+'Sensitivity Analysis'!S600*(1+'Sensitivity Analysis'!I600)-'Sensitivity Analysis'!K600*('Sensitivity Analysis'!O600+'Sensitivity Analysis'!O600/(1+'Benefits Calculations'!$C$10))-'Sensitivity Analysis'!L600*('Sensitivity Analysis'!R600+'Sensitivity Analysis'!R600/(1+'Benefits Calculations'!$C$10)+'Sensitivity Analysis'!R600/(1+'Benefits Calculations'!$C$10)^2+'Sensitivity Analysis'!R600/(1+'Benefits Calculations'!$C$10)^3)</f>
        <v>286898.60104769468</v>
      </c>
    </row>
    <row r="601" spans="5:22" x14ac:dyDescent="0.25">
      <c r="E601">
        <f t="shared" ca="1" si="125"/>
        <v>0.47884148321845926</v>
      </c>
      <c r="F601">
        <f t="shared" ca="1" si="126"/>
        <v>0.63317182289864637</v>
      </c>
      <c r="G601">
        <f t="shared" ca="1" si="127"/>
        <v>0.41536708579359549</v>
      </c>
      <c r="H601">
        <f t="shared" ca="1" si="133"/>
        <v>0.42441676523695249</v>
      </c>
      <c r="I601">
        <f t="shared" ca="1" si="134"/>
        <v>0.30014200440642658</v>
      </c>
      <c r="J601">
        <v>0.33900000000000002</v>
      </c>
      <c r="K601">
        <v>0.311</v>
      </c>
      <c r="L601">
        <f t="shared" si="135"/>
        <v>0.35000000000000003</v>
      </c>
      <c r="M601">
        <f t="shared" ca="1" si="136"/>
        <v>0.95516424668830924</v>
      </c>
      <c r="N601">
        <f t="shared" ca="1" si="128"/>
        <v>4.4835753311690763E-2</v>
      </c>
      <c r="O601">
        <f t="shared" ca="1" si="129"/>
        <v>19148.840222885479</v>
      </c>
      <c r="P601">
        <f t="shared" ca="1" si="130"/>
        <v>0.52615362030955637</v>
      </c>
      <c r="Q601">
        <f t="shared" ca="1" si="131"/>
        <v>0.47384637969044363</v>
      </c>
      <c r="R601">
        <f t="shared" ca="1" si="132"/>
        <v>30200.649990940634</v>
      </c>
      <c r="S601">
        <f ca="1">(('Benefits Calculations'!$F$12-'Benefits Calculations'!$F$6)*'Sensitivity Analysis'!E601*'Sensitivity Analysis'!J601)+(('Benefits Calculations'!$F$18-'Benefits Calculations'!$F$6)*'Sensitivity Analysis'!K601*'Sensitivity Analysis'!F601)+(('Benefits Calculations'!$F$24-'Benefits Calculations'!$F$6)*'Sensitivity Analysis'!L601*'Sensitivity Analysis'!G601)</f>
        <v>245064.74066698959</v>
      </c>
      <c r="T601">
        <f ca="1">+'Sensitivity Analysis'!S601-'Sensitivity Analysis'!K601*('Sensitivity Analysis'!O601+'Sensitivity Analysis'!O601/(1+'Benefits Calculations'!$C$10))-'Sensitivity Analysis'!L601*('Sensitivity Analysis'!R601+'Sensitivity Analysis'!R601/(1+'Benefits Calculations'!$C$10)+'Sensitivity Analysis'!R601/(1+'Benefits Calculations'!$C$10)^2+'Sensitivity Analysis'!R601/(1+'Benefits Calculations'!$C$10)^3)</f>
        <v>193171.38089473959</v>
      </c>
      <c r="U601">
        <f t="shared" ca="1" si="137"/>
        <v>318618.96314012096</v>
      </c>
      <c r="V601">
        <f ca="1">+'Sensitivity Analysis'!S601*(1+'Sensitivity Analysis'!I601)-'Sensitivity Analysis'!K601*('Sensitivity Analysis'!O601+'Sensitivity Analysis'!O601/(1+'Benefits Calculations'!$C$10))-'Sensitivity Analysis'!L601*('Sensitivity Analysis'!R601+'Sensitivity Analysis'!R601/(1+'Benefits Calculations'!$C$10)+'Sensitivity Analysis'!R601/(1+'Benefits Calculations'!$C$10)^2+'Sensitivity Analysis'!R601/(1+'Benefits Calculations'!$C$10)^3)</f>
        <v>266725.60336787096</v>
      </c>
    </row>
    <row r="602" spans="5:22" x14ac:dyDescent="0.25">
      <c r="E602">
        <f t="shared" ca="1" si="125"/>
        <v>0.50797611564968537</v>
      </c>
      <c r="F602">
        <f t="shared" ca="1" si="126"/>
        <v>0.58148618955229359</v>
      </c>
      <c r="G602">
        <f t="shared" ca="1" si="127"/>
        <v>0.39589532434127378</v>
      </c>
      <c r="H602">
        <f t="shared" ca="1" si="133"/>
        <v>0.63216990457377209</v>
      </c>
      <c r="I602">
        <f t="shared" ca="1" si="134"/>
        <v>0.33875237976001432</v>
      </c>
      <c r="J602">
        <v>0.33900000000000002</v>
      </c>
      <c r="K602">
        <v>0.311</v>
      </c>
      <c r="L602">
        <f t="shared" si="135"/>
        <v>0.35000000000000003</v>
      </c>
      <c r="M602">
        <f t="shared" ca="1" si="136"/>
        <v>0.9404192658086018</v>
      </c>
      <c r="N602">
        <f t="shared" ca="1" si="128"/>
        <v>5.9580734191398199E-2</v>
      </c>
      <c r="O602">
        <f t="shared" ca="1" si="129"/>
        <v>19308.616835697991</v>
      </c>
      <c r="P602">
        <f t="shared" ca="1" si="130"/>
        <v>0.53654428968869705</v>
      </c>
      <c r="Q602">
        <f t="shared" ca="1" si="131"/>
        <v>0.46345571031130295</v>
      </c>
      <c r="R602">
        <f t="shared" ca="1" si="132"/>
        <v>30024.112518189038</v>
      </c>
      <c r="S602">
        <f ca="1">(('Benefits Calculations'!$F$12-'Benefits Calculations'!$F$6)*'Sensitivity Analysis'!E602*'Sensitivity Analysis'!J602)+(('Benefits Calculations'!$F$18-'Benefits Calculations'!$F$6)*'Sensitivity Analysis'!K602*'Sensitivity Analysis'!F602)+(('Benefits Calculations'!$F$24-'Benefits Calculations'!$F$6)*'Sensitivity Analysis'!L602*'Sensitivity Analysis'!G602)</f>
        <v>235685.62476230029</v>
      </c>
      <c r="T602">
        <f ca="1">+'Sensitivity Analysis'!S602-'Sensitivity Analysis'!K602*('Sensitivity Analysis'!O602+'Sensitivity Analysis'!O602/(1+'Benefits Calculations'!$C$10))-'Sensitivity Analysis'!L602*('Sensitivity Analysis'!R602+'Sensitivity Analysis'!R602/(1+'Benefits Calculations'!$C$10)+'Sensitivity Analysis'!R602/(1+'Benefits Calculations'!$C$10)^2+'Sensitivity Analysis'!R602/(1+'Benefits Calculations'!$C$10)^3)</f>
        <v>183929.46027757769</v>
      </c>
      <c r="U602">
        <f t="shared" ca="1" si="137"/>
        <v>315524.69102575525</v>
      </c>
      <c r="V602">
        <f ca="1">+'Sensitivity Analysis'!S602*(1+'Sensitivity Analysis'!I602)-'Sensitivity Analysis'!K602*('Sensitivity Analysis'!O602+'Sensitivity Analysis'!O602/(1+'Benefits Calculations'!$C$10))-'Sensitivity Analysis'!L602*('Sensitivity Analysis'!R602+'Sensitivity Analysis'!R602/(1+'Benefits Calculations'!$C$10)+'Sensitivity Analysis'!R602/(1+'Benefits Calculations'!$C$10)^2+'Sensitivity Analysis'!R602/(1+'Benefits Calculations'!$C$10)^3)</f>
        <v>263768.52654103265</v>
      </c>
    </row>
    <row r="603" spans="5:22" x14ac:dyDescent="0.25">
      <c r="E603">
        <f t="shared" ca="1" si="125"/>
        <v>0.51957361418818171</v>
      </c>
      <c r="F603">
        <f t="shared" ca="1" si="126"/>
        <v>0.71932815054606225</v>
      </c>
      <c r="G603">
        <f t="shared" ca="1" si="127"/>
        <v>0.31943153358665577</v>
      </c>
      <c r="H603">
        <f t="shared" ca="1" si="133"/>
        <v>0.77168777601285643</v>
      </c>
      <c r="I603">
        <f t="shared" ca="1" si="134"/>
        <v>0.36116463327799359</v>
      </c>
      <c r="J603">
        <v>0.33900000000000002</v>
      </c>
      <c r="K603">
        <v>0.311</v>
      </c>
      <c r="L603">
        <f t="shared" si="135"/>
        <v>0.35000000000000003</v>
      </c>
      <c r="M603">
        <f t="shared" ca="1" si="136"/>
        <v>0.93291857941411105</v>
      </c>
      <c r="N603">
        <f t="shared" ca="1" si="128"/>
        <v>6.7081420585888951E-2</v>
      </c>
      <c r="O603">
        <f t="shared" ca="1" si="129"/>
        <v>19389.894273468693</v>
      </c>
      <c r="P603">
        <f t="shared" ca="1" si="130"/>
        <v>0.46688658991011239</v>
      </c>
      <c r="Q603">
        <f t="shared" ca="1" si="131"/>
        <v>0.53311341008988755</v>
      </c>
      <c r="R603">
        <f t="shared" ca="1" si="132"/>
        <v>31207.596837427187</v>
      </c>
      <c r="S603">
        <f ca="1">(('Benefits Calculations'!$F$12-'Benefits Calculations'!$F$6)*'Sensitivity Analysis'!E603*'Sensitivity Analysis'!J603)+(('Benefits Calculations'!$F$18-'Benefits Calculations'!$F$6)*'Sensitivity Analysis'!K603*'Sensitivity Analysis'!F603)+(('Benefits Calculations'!$F$24-'Benefits Calculations'!$F$6)*'Sensitivity Analysis'!L603*'Sensitivity Analysis'!G603)</f>
        <v>229463.72460644407</v>
      </c>
      <c r="T603">
        <f ca="1">+'Sensitivity Analysis'!S603-'Sensitivity Analysis'!K603*('Sensitivity Analysis'!O603+'Sensitivity Analysis'!O603/(1+'Benefits Calculations'!$C$10))-'Sensitivity Analysis'!L603*('Sensitivity Analysis'!R603+'Sensitivity Analysis'!R603/(1+'Benefits Calculations'!$C$10)+'Sensitivity Analysis'!R603/(1+'Benefits Calculations'!$C$10)^2+'Sensitivity Analysis'!R603/(1+'Benefits Calculations'!$C$10)^3)</f>
        <v>176083.14812875935</v>
      </c>
      <c r="U603">
        <f t="shared" ca="1" si="137"/>
        <v>312337.90655453299</v>
      </c>
      <c r="V603">
        <f ca="1">+'Sensitivity Analysis'!S603*(1+'Sensitivity Analysis'!I603)-'Sensitivity Analysis'!K603*('Sensitivity Analysis'!O603+'Sensitivity Analysis'!O603/(1+'Benefits Calculations'!$C$10))-'Sensitivity Analysis'!L603*('Sensitivity Analysis'!R603+'Sensitivity Analysis'!R603/(1+'Benefits Calculations'!$C$10)+'Sensitivity Analysis'!R603/(1+'Benefits Calculations'!$C$10)^2+'Sensitivity Analysis'!R603/(1+'Benefits Calculations'!$C$10)^3)</f>
        <v>258957.33007684827</v>
      </c>
    </row>
    <row r="604" spans="5:22" x14ac:dyDescent="0.25">
      <c r="E604">
        <f t="shared" ca="1" si="125"/>
        <v>0.40133309428734687</v>
      </c>
      <c r="F604">
        <f t="shared" ca="1" si="126"/>
        <v>0.75099327162082563</v>
      </c>
      <c r="G604">
        <f t="shared" ca="1" si="127"/>
        <v>0.35412977787457867</v>
      </c>
      <c r="H604">
        <f t="shared" ca="1" si="133"/>
        <v>0.75301604212615869</v>
      </c>
      <c r="I604">
        <f t="shared" ca="1" si="134"/>
        <v>0.35829002217126243</v>
      </c>
      <c r="J604">
        <v>0.33900000000000002</v>
      </c>
      <c r="K604">
        <v>0.311</v>
      </c>
      <c r="L604">
        <f t="shared" si="135"/>
        <v>0.35000000000000003</v>
      </c>
      <c r="M604">
        <f t="shared" ca="1" si="136"/>
        <v>0.94179892415210265</v>
      </c>
      <c r="N604">
        <f t="shared" ca="1" si="128"/>
        <v>5.8201075847897354E-2</v>
      </c>
      <c r="O604">
        <f t="shared" ca="1" si="129"/>
        <v>19293.666857887816</v>
      </c>
      <c r="P604">
        <f t="shared" ca="1" si="130"/>
        <v>0.64884737006443094</v>
      </c>
      <c r="Q604">
        <f t="shared" ca="1" si="131"/>
        <v>0.35115262993556906</v>
      </c>
      <c r="R604">
        <f t="shared" ca="1" si="132"/>
        <v>28116.083182605318</v>
      </c>
      <c r="S604">
        <f ca="1">(('Benefits Calculations'!$F$12-'Benefits Calculations'!$F$6)*'Sensitivity Analysis'!E604*'Sensitivity Analysis'!J604)+(('Benefits Calculations'!$F$18-'Benefits Calculations'!$F$6)*'Sensitivity Analysis'!K604*'Sensitivity Analysis'!F604)+(('Benefits Calculations'!$F$24-'Benefits Calculations'!$F$6)*'Sensitivity Analysis'!L604*'Sensitivity Analysis'!G604)</f>
        <v>233063.04167862318</v>
      </c>
      <c r="T604">
        <f ca="1">+'Sensitivity Analysis'!S604-'Sensitivity Analysis'!K604*('Sensitivity Analysis'!O604+'Sensitivity Analysis'!O604/(1+'Benefits Calculations'!$C$10))-'Sensitivity Analysis'!L604*('Sensitivity Analysis'!R604+'Sensitivity Analysis'!R604/(1+'Benefits Calculations'!$C$10)+'Sensitivity Analysis'!R604/(1+'Benefits Calculations'!$C$10)^2+'Sensitivity Analysis'!R604/(1+'Benefits Calculations'!$C$10)^3)</f>
        <v>183854.79106154217</v>
      </c>
      <c r="U604">
        <f t="shared" ca="1" si="137"/>
        <v>316567.2040489589</v>
      </c>
      <c r="V604">
        <f ca="1">+'Sensitivity Analysis'!S604*(1+'Sensitivity Analysis'!I604)-'Sensitivity Analysis'!K604*('Sensitivity Analysis'!O604+'Sensitivity Analysis'!O604/(1+'Benefits Calculations'!$C$10))-'Sensitivity Analysis'!L604*('Sensitivity Analysis'!R604+'Sensitivity Analysis'!R604/(1+'Benefits Calculations'!$C$10)+'Sensitivity Analysis'!R604/(1+'Benefits Calculations'!$C$10)^2+'Sensitivity Analysis'!R604/(1+'Benefits Calculations'!$C$10)^3)</f>
        <v>267358.95343187789</v>
      </c>
    </row>
    <row r="605" spans="5:22" x14ac:dyDescent="0.25">
      <c r="E605">
        <f t="shared" ca="1" si="125"/>
        <v>0.66768744095790278</v>
      </c>
      <c r="F605">
        <f t="shared" ca="1" si="126"/>
        <v>0.58260720966798152</v>
      </c>
      <c r="G605">
        <f t="shared" ca="1" si="127"/>
        <v>0.29829166846661503</v>
      </c>
      <c r="H605">
        <f t="shared" ca="1" si="133"/>
        <v>0.90193144420785598</v>
      </c>
      <c r="I605">
        <f t="shared" ca="1" si="134"/>
        <v>0.38196697227495391</v>
      </c>
      <c r="J605">
        <v>0.33900000000000002</v>
      </c>
      <c r="K605">
        <v>0.311</v>
      </c>
      <c r="L605">
        <f t="shared" si="135"/>
        <v>0.35000000000000003</v>
      </c>
      <c r="M605">
        <f t="shared" ca="1" si="136"/>
        <v>0.9501961722065122</v>
      </c>
      <c r="N605">
        <f t="shared" ca="1" si="128"/>
        <v>4.9803827793487798E-2</v>
      </c>
      <c r="O605">
        <f t="shared" ca="1" si="129"/>
        <v>19202.674277970233</v>
      </c>
      <c r="P605">
        <f t="shared" ca="1" si="130"/>
        <v>0.48233042185232911</v>
      </c>
      <c r="Q605">
        <f t="shared" ca="1" si="131"/>
        <v>0.51766957814767089</v>
      </c>
      <c r="R605">
        <f t="shared" ca="1" si="132"/>
        <v>30945.20613272893</v>
      </c>
      <c r="S605">
        <f ca="1">(('Benefits Calculations'!$F$12-'Benefits Calculations'!$F$6)*'Sensitivity Analysis'!E605*'Sensitivity Analysis'!J605)+(('Benefits Calculations'!$F$18-'Benefits Calculations'!$F$6)*'Sensitivity Analysis'!K605*'Sensitivity Analysis'!F605)+(('Benefits Calculations'!$F$24-'Benefits Calculations'!$F$6)*'Sensitivity Analysis'!L605*'Sensitivity Analysis'!G605)</f>
        <v>220419.25187628111</v>
      </c>
      <c r="T605">
        <f ca="1">+'Sensitivity Analysis'!S605-'Sensitivity Analysis'!K605*('Sensitivity Analysis'!O605+'Sensitivity Analysis'!O605/(1+'Benefits Calculations'!$C$10))-'Sensitivity Analysis'!L605*('Sensitivity Analysis'!R605+'Sensitivity Analysis'!R605/(1+'Benefits Calculations'!$C$10)+'Sensitivity Analysis'!R605/(1+'Benefits Calculations'!$C$10)^2+'Sensitivity Analysis'!R605/(1+'Benefits Calculations'!$C$10)^3)</f>
        <v>167502.28723253834</v>
      </c>
      <c r="U605">
        <f t="shared" ca="1" si="137"/>
        <v>304612.12614657468</v>
      </c>
      <c r="V605">
        <f ca="1">+'Sensitivity Analysis'!S605*(1+'Sensitivity Analysis'!I605)-'Sensitivity Analysis'!K605*('Sensitivity Analysis'!O605+'Sensitivity Analysis'!O605/(1+'Benefits Calculations'!$C$10))-'Sensitivity Analysis'!L605*('Sensitivity Analysis'!R605+'Sensitivity Analysis'!R605/(1+'Benefits Calculations'!$C$10)+'Sensitivity Analysis'!R605/(1+'Benefits Calculations'!$C$10)^2+'Sensitivity Analysis'!R605/(1+'Benefits Calculations'!$C$10)^3)</f>
        <v>251695.16150283191</v>
      </c>
    </row>
    <row r="606" spans="5:22" x14ac:dyDescent="0.25">
      <c r="E606">
        <f t="shared" ca="1" si="125"/>
        <v>1.0054388698024741</v>
      </c>
      <c r="F606">
        <f t="shared" ca="1" si="126"/>
        <v>0.36261924317774524</v>
      </c>
      <c r="G606">
        <f t="shared" ca="1" si="127"/>
        <v>0.38493869794962232</v>
      </c>
      <c r="H606">
        <f t="shared" ca="1" si="133"/>
        <v>0.89284182156202041</v>
      </c>
      <c r="I606">
        <f t="shared" ca="1" si="134"/>
        <v>0.38024345170968438</v>
      </c>
      <c r="J606">
        <v>0.33900000000000002</v>
      </c>
      <c r="K606">
        <v>0.311</v>
      </c>
      <c r="L606">
        <f t="shared" si="135"/>
        <v>0.35000000000000003</v>
      </c>
      <c r="M606">
        <f t="shared" ca="1" si="136"/>
        <v>0.9496161245927025</v>
      </c>
      <c r="N606">
        <f t="shared" ca="1" si="128"/>
        <v>5.0383875407297496E-2</v>
      </c>
      <c r="O606">
        <f t="shared" ca="1" si="129"/>
        <v>19208.959673913476</v>
      </c>
      <c r="P606">
        <f t="shared" ca="1" si="130"/>
        <v>0.43255019238070014</v>
      </c>
      <c r="Q606">
        <f t="shared" ca="1" si="131"/>
        <v>0.56744980761929986</v>
      </c>
      <c r="R606">
        <f t="shared" ca="1" si="132"/>
        <v>31790.972231451902</v>
      </c>
      <c r="S606">
        <f ca="1">(('Benefits Calculations'!$F$12-'Benefits Calculations'!$F$6)*'Sensitivity Analysis'!E606*'Sensitivity Analysis'!J606)+(('Benefits Calculations'!$F$18-'Benefits Calculations'!$F$6)*'Sensitivity Analysis'!K606*'Sensitivity Analysis'!F606)+(('Benefits Calculations'!$F$24-'Benefits Calculations'!$F$6)*'Sensitivity Analysis'!L606*'Sensitivity Analysis'!G606)</f>
        <v>251887.1611634203</v>
      </c>
      <c r="T606">
        <f ca="1">+'Sensitivity Analysis'!S606-'Sensitivity Analysis'!K606*('Sensitivity Analysis'!O606+'Sensitivity Analysis'!O606/(1+'Benefits Calculations'!$C$10))-'Sensitivity Analysis'!L606*('Sensitivity Analysis'!R606+'Sensitivity Analysis'!R606/(1+'Benefits Calculations'!$C$10)+'Sensitivity Analysis'!R606/(1+'Benefits Calculations'!$C$10)^2+'Sensitivity Analysis'!R606/(1+'Benefits Calculations'!$C$10)^3)</f>
        <v>197840.99961899512</v>
      </c>
      <c r="U606">
        <f t="shared" ca="1" si="137"/>
        <v>347665.60476555279</v>
      </c>
      <c r="V606">
        <f ca="1">+'Sensitivity Analysis'!S606*(1+'Sensitivity Analysis'!I606)-'Sensitivity Analysis'!K606*('Sensitivity Analysis'!O606+'Sensitivity Analysis'!O606/(1+'Benefits Calculations'!$C$10))-'Sensitivity Analysis'!L606*('Sensitivity Analysis'!R606+'Sensitivity Analysis'!R606/(1+'Benefits Calculations'!$C$10)+'Sensitivity Analysis'!R606/(1+'Benefits Calculations'!$C$10)^2+'Sensitivity Analysis'!R606/(1+'Benefits Calculations'!$C$10)^3)</f>
        <v>293619.44322112761</v>
      </c>
    </row>
    <row r="607" spans="5:22" x14ac:dyDescent="0.25">
      <c r="E607">
        <f t="shared" ca="1" si="125"/>
        <v>0.63280802387933277</v>
      </c>
      <c r="F607">
        <f t="shared" ca="1" si="126"/>
        <v>0.71808041597779815</v>
      </c>
      <c r="G607">
        <f t="shared" ca="1" si="127"/>
        <v>0.30119264301344884</v>
      </c>
      <c r="H607">
        <f t="shared" ca="1" si="133"/>
        <v>0.58235700432920534</v>
      </c>
      <c r="I607">
        <f t="shared" ca="1" si="134"/>
        <v>0.33015811582263399</v>
      </c>
      <c r="J607">
        <v>0.33900000000000002</v>
      </c>
      <c r="K607">
        <v>0.311</v>
      </c>
      <c r="L607">
        <f t="shared" si="135"/>
        <v>0.35000000000000003</v>
      </c>
      <c r="M607">
        <f t="shared" ca="1" si="136"/>
        <v>0.92450384357317661</v>
      </c>
      <c r="N607">
        <f t="shared" ca="1" si="128"/>
        <v>7.5496156426823391E-2</v>
      </c>
      <c r="O607">
        <f t="shared" ca="1" si="129"/>
        <v>19481.076351041058</v>
      </c>
      <c r="P607">
        <f t="shared" ca="1" si="130"/>
        <v>0.39124202651127593</v>
      </c>
      <c r="Q607">
        <f t="shared" ca="1" si="131"/>
        <v>0.60875797348872407</v>
      </c>
      <c r="R607">
        <f t="shared" ca="1" si="132"/>
        <v>32492.797969573421</v>
      </c>
      <c r="S607">
        <f ca="1">(('Benefits Calculations'!$F$12-'Benefits Calculations'!$F$6)*'Sensitivity Analysis'!E607*'Sensitivity Analysis'!J607)+(('Benefits Calculations'!$F$18-'Benefits Calculations'!$F$6)*'Sensitivity Analysis'!K607*'Sensitivity Analysis'!F607)+(('Benefits Calculations'!$F$24-'Benefits Calculations'!$F$6)*'Sensitivity Analysis'!L607*'Sensitivity Analysis'!G607)</f>
        <v>234020.09112117661</v>
      </c>
      <c r="T607">
        <f ca="1">+'Sensitivity Analysis'!S607-'Sensitivity Analysis'!K607*('Sensitivity Analysis'!O607+'Sensitivity Analysis'!O607/(1+'Benefits Calculations'!$C$10))-'Sensitivity Analysis'!L607*('Sensitivity Analysis'!R607+'Sensitivity Analysis'!R607/(1+'Benefits Calculations'!$C$10)+'Sensitivity Analysis'!R607/(1+'Benefits Calculations'!$C$10)^2+'Sensitivity Analysis'!R607/(1+'Benefits Calculations'!$C$10)^3)</f>
        <v>178873.70449162464</v>
      </c>
      <c r="U607">
        <f t="shared" ca="1" si="137"/>
        <v>311283.72347038542</v>
      </c>
      <c r="V607">
        <f ca="1">+'Sensitivity Analysis'!S607*(1+'Sensitivity Analysis'!I607)-'Sensitivity Analysis'!K607*('Sensitivity Analysis'!O607+'Sensitivity Analysis'!O607/(1+'Benefits Calculations'!$C$10))-'Sensitivity Analysis'!L607*('Sensitivity Analysis'!R607+'Sensitivity Analysis'!R607/(1+'Benefits Calculations'!$C$10)+'Sensitivity Analysis'!R607/(1+'Benefits Calculations'!$C$10)^2+'Sensitivity Analysis'!R607/(1+'Benefits Calculations'!$C$10)^3)</f>
        <v>256137.33684083345</v>
      </c>
    </row>
    <row r="608" spans="5:22" x14ac:dyDescent="0.25">
      <c r="E608">
        <f t="shared" ca="1" si="125"/>
        <v>0.40409429009004155</v>
      </c>
      <c r="F608">
        <f t="shared" ca="1" si="126"/>
        <v>0.72905941199277824</v>
      </c>
      <c r="G608">
        <f t="shared" ca="1" si="127"/>
        <v>0.67804811068354143</v>
      </c>
      <c r="H608">
        <f t="shared" ca="1" si="133"/>
        <v>0.76179872450196306</v>
      </c>
      <c r="I608">
        <f t="shared" ca="1" si="134"/>
        <v>0.35964654869266532</v>
      </c>
      <c r="J608">
        <v>0.33900000000000002</v>
      </c>
      <c r="K608">
        <v>0.311</v>
      </c>
      <c r="L608">
        <f t="shared" si="135"/>
        <v>0.35000000000000003</v>
      </c>
      <c r="M608">
        <f t="shared" ca="1" si="136"/>
        <v>0.92733919892863537</v>
      </c>
      <c r="N608">
        <f t="shared" ca="1" si="128"/>
        <v>7.2660801071364634E-2</v>
      </c>
      <c r="O608">
        <f t="shared" ca="1" si="129"/>
        <v>19450.352440409308</v>
      </c>
      <c r="P608">
        <f t="shared" ca="1" si="130"/>
        <v>0.4650533348694213</v>
      </c>
      <c r="Q608">
        <f t="shared" ca="1" si="131"/>
        <v>0.53494666513057876</v>
      </c>
      <c r="R608">
        <f t="shared" ca="1" si="132"/>
        <v>31238.743840568532</v>
      </c>
      <c r="S608">
        <f ca="1">(('Benefits Calculations'!$F$12-'Benefits Calculations'!$F$6)*'Sensitivity Analysis'!E608*'Sensitivity Analysis'!J608)+(('Benefits Calculations'!$F$18-'Benefits Calculations'!$F$6)*'Sensitivity Analysis'!K608*'Sensitivity Analysis'!F608)+(('Benefits Calculations'!$F$24-'Benefits Calculations'!$F$6)*'Sensitivity Analysis'!L608*'Sensitivity Analysis'!G608)</f>
        <v>330022.8301004754</v>
      </c>
      <c r="T608">
        <f ca="1">+'Sensitivity Analysis'!S608-'Sensitivity Analysis'!K608*('Sensitivity Analysis'!O608+'Sensitivity Analysis'!O608/(1+'Benefits Calculations'!$C$10))-'Sensitivity Analysis'!L608*('Sensitivity Analysis'!R608+'Sensitivity Analysis'!R608/(1+'Benefits Calculations'!$C$10)+'Sensitivity Analysis'!R608/(1+'Benefits Calculations'!$C$10)^2+'Sensitivity Analysis'!R608/(1+'Benefits Calculations'!$C$10)^3)</f>
        <v>276563.84111630067</v>
      </c>
      <c r="U608">
        <f t="shared" ca="1" si="137"/>
        <v>448714.40193589719</v>
      </c>
      <c r="V608">
        <f ca="1">+'Sensitivity Analysis'!S608*(1+'Sensitivity Analysis'!I608)-'Sensitivity Analysis'!K608*('Sensitivity Analysis'!O608+'Sensitivity Analysis'!O608/(1+'Benefits Calculations'!$C$10))-'Sensitivity Analysis'!L608*('Sensitivity Analysis'!R608+'Sensitivity Analysis'!R608/(1+'Benefits Calculations'!$C$10)+'Sensitivity Analysis'!R608/(1+'Benefits Calculations'!$C$10)^2+'Sensitivity Analysis'!R608/(1+'Benefits Calculations'!$C$10)^3)</f>
        <v>395255.41295172245</v>
      </c>
    </row>
    <row r="609" spans="5:22" x14ac:dyDescent="0.25">
      <c r="E609">
        <f t="shared" ca="1" si="125"/>
        <v>0.4494827504706011</v>
      </c>
      <c r="F609">
        <f t="shared" ca="1" si="126"/>
        <v>0.44389792968257269</v>
      </c>
      <c r="G609">
        <f t="shared" ca="1" si="127"/>
        <v>0.39831833982995285</v>
      </c>
      <c r="H609">
        <f t="shared" ca="1" si="133"/>
        <v>0.70019064459210334</v>
      </c>
      <c r="I609">
        <f t="shared" ca="1" si="134"/>
        <v>0.3499583935706651</v>
      </c>
      <c r="J609">
        <v>0.33900000000000002</v>
      </c>
      <c r="K609">
        <v>0.311</v>
      </c>
      <c r="L609">
        <f t="shared" si="135"/>
        <v>0.35000000000000003</v>
      </c>
      <c r="M609">
        <f t="shared" ca="1" si="136"/>
        <v>0.95438977420180049</v>
      </c>
      <c r="N609">
        <f t="shared" ca="1" si="128"/>
        <v>4.5610225798199511E-2</v>
      </c>
      <c r="O609">
        <f t="shared" ca="1" si="129"/>
        <v>19157.232406749292</v>
      </c>
      <c r="P609">
        <f t="shared" ca="1" si="130"/>
        <v>0.57692869594813501</v>
      </c>
      <c r="Q609">
        <f t="shared" ca="1" si="131"/>
        <v>0.42307130405186499</v>
      </c>
      <c r="R609">
        <f t="shared" ca="1" si="132"/>
        <v>29337.981455841185</v>
      </c>
      <c r="S609">
        <f ca="1">(('Benefits Calculations'!$F$12-'Benefits Calculations'!$F$6)*'Sensitivity Analysis'!E609*'Sensitivity Analysis'!J609)+(('Benefits Calculations'!$F$18-'Benefits Calculations'!$F$6)*'Sensitivity Analysis'!K609*'Sensitivity Analysis'!F609)+(('Benefits Calculations'!$F$24-'Benefits Calculations'!$F$6)*'Sensitivity Analysis'!L609*'Sensitivity Analysis'!G609)</f>
        <v>214981.18554016808</v>
      </c>
      <c r="T609">
        <f ca="1">+'Sensitivity Analysis'!S609-'Sensitivity Analysis'!K609*('Sensitivity Analysis'!O609+'Sensitivity Analysis'!O609/(1+'Benefits Calculations'!$C$10))-'Sensitivity Analysis'!L609*('Sensitivity Analysis'!R609+'Sensitivity Analysis'!R609/(1+'Benefits Calculations'!$C$10)+'Sensitivity Analysis'!R609/(1+'Benefits Calculations'!$C$10)^2+'Sensitivity Analysis'!R609/(1+'Benefits Calculations'!$C$10)^3)</f>
        <v>164230.53750123881</v>
      </c>
      <c r="U609">
        <f t="shared" ca="1" si="137"/>
        <v>290215.65587972238</v>
      </c>
      <c r="V609">
        <f ca="1">+'Sensitivity Analysis'!S609*(1+'Sensitivity Analysis'!I609)-'Sensitivity Analysis'!K609*('Sensitivity Analysis'!O609+'Sensitivity Analysis'!O609/(1+'Benefits Calculations'!$C$10))-'Sensitivity Analysis'!L609*('Sensitivity Analysis'!R609+'Sensitivity Analysis'!R609/(1+'Benefits Calculations'!$C$10)+'Sensitivity Analysis'!R609/(1+'Benefits Calculations'!$C$10)^2+'Sensitivity Analysis'!R609/(1+'Benefits Calculations'!$C$10)^3)</f>
        <v>239465.00784079311</v>
      </c>
    </row>
    <row r="610" spans="5:22" x14ac:dyDescent="0.25">
      <c r="E610">
        <f t="shared" ca="1" si="125"/>
        <v>0.52374715076212075</v>
      </c>
      <c r="F610">
        <f t="shared" ca="1" si="126"/>
        <v>0.67230009869110818</v>
      </c>
      <c r="G610">
        <f t="shared" ca="1" si="127"/>
        <v>0.37717618854619439</v>
      </c>
      <c r="H610">
        <f t="shared" ca="1" si="133"/>
        <v>0.10915481901794499</v>
      </c>
      <c r="I610">
        <f t="shared" ca="1" si="134"/>
        <v>0.21382096905867426</v>
      </c>
      <c r="J610">
        <v>0.33900000000000002</v>
      </c>
      <c r="K610">
        <v>0.311</v>
      </c>
      <c r="L610">
        <f t="shared" si="135"/>
        <v>0.35000000000000003</v>
      </c>
      <c r="M610">
        <f t="shared" ca="1" si="136"/>
        <v>0.9354582564281666</v>
      </c>
      <c r="N610">
        <f t="shared" ca="1" si="128"/>
        <v>6.4541743571833399E-2</v>
      </c>
      <c r="O610">
        <f t="shared" ca="1" si="129"/>
        <v>19362.374333344385</v>
      </c>
      <c r="P610">
        <f t="shared" ca="1" si="130"/>
        <v>0.48827857137861075</v>
      </c>
      <c r="Q610">
        <f t="shared" ca="1" si="131"/>
        <v>0.51172142862138925</v>
      </c>
      <c r="R610">
        <f t="shared" ca="1" si="132"/>
        <v>30844.147072277403</v>
      </c>
      <c r="S610">
        <f ca="1">(('Benefits Calculations'!$F$12-'Benefits Calculations'!$F$6)*'Sensitivity Analysis'!E610*'Sensitivity Analysis'!J610)+(('Benefits Calculations'!$F$18-'Benefits Calculations'!$F$6)*'Sensitivity Analysis'!K610*'Sensitivity Analysis'!F610)+(('Benefits Calculations'!$F$24-'Benefits Calculations'!$F$6)*'Sensitivity Analysis'!L610*'Sensitivity Analysis'!G610)</f>
        <v>242028.36822390632</v>
      </c>
      <c r="T610">
        <f ca="1">+'Sensitivity Analysis'!S610-'Sensitivity Analysis'!K610*('Sensitivity Analysis'!O610+'Sensitivity Analysis'!O610/(1+'Benefits Calculations'!$C$10))-'Sensitivity Analysis'!L610*('Sensitivity Analysis'!R610+'Sensitivity Analysis'!R610/(1+'Benefits Calculations'!$C$10)+'Sensitivity Analysis'!R610/(1+'Benefits Calculations'!$C$10)^2+'Sensitivity Analysis'!R610/(1+'Benefits Calculations'!$C$10)^3)</f>
        <v>189148.21614805885</v>
      </c>
      <c r="U610">
        <f t="shared" ca="1" si="137"/>
        <v>293779.1084572316</v>
      </c>
      <c r="V610">
        <f ca="1">+'Sensitivity Analysis'!S610*(1+'Sensitivity Analysis'!I610)-'Sensitivity Analysis'!K610*('Sensitivity Analysis'!O610+'Sensitivity Analysis'!O610/(1+'Benefits Calculations'!$C$10))-'Sensitivity Analysis'!L610*('Sensitivity Analysis'!R610+'Sensitivity Analysis'!R610/(1+'Benefits Calculations'!$C$10)+'Sensitivity Analysis'!R610/(1+'Benefits Calculations'!$C$10)^2+'Sensitivity Analysis'!R610/(1+'Benefits Calculations'!$C$10)^3)</f>
        <v>240898.95638138417</v>
      </c>
    </row>
    <row r="611" spans="5:22" x14ac:dyDescent="0.25">
      <c r="E611">
        <f t="shared" ca="1" si="125"/>
        <v>0.64990095023752292</v>
      </c>
      <c r="F611">
        <f t="shared" ca="1" si="126"/>
        <v>0.47372681587465781</v>
      </c>
      <c r="G611">
        <f t="shared" ca="1" si="127"/>
        <v>0.48705224363744204</v>
      </c>
      <c r="H611">
        <f t="shared" ca="1" si="133"/>
        <v>0.73565999196593745</v>
      </c>
      <c r="I611">
        <f t="shared" ca="1" si="134"/>
        <v>0.35558583200044647</v>
      </c>
      <c r="J611">
        <v>0.33900000000000002</v>
      </c>
      <c r="K611">
        <v>0.311</v>
      </c>
      <c r="L611">
        <f t="shared" si="135"/>
        <v>0.35000000000000003</v>
      </c>
      <c r="M611">
        <f t="shared" ca="1" si="136"/>
        <v>0.95370490497911475</v>
      </c>
      <c r="N611">
        <f t="shared" ca="1" si="128"/>
        <v>4.6295095020885246E-2</v>
      </c>
      <c r="O611">
        <f t="shared" ca="1" si="129"/>
        <v>19164.653649646312</v>
      </c>
      <c r="P611">
        <f t="shared" ca="1" si="130"/>
        <v>0.491055154446769</v>
      </c>
      <c r="Q611">
        <f t="shared" ca="1" si="131"/>
        <v>0.50894484555323105</v>
      </c>
      <c r="R611">
        <f t="shared" ca="1" si="132"/>
        <v>30796.972925949398</v>
      </c>
      <c r="S611">
        <f ca="1">(('Benefits Calculations'!$F$12-'Benefits Calculations'!$F$6)*'Sensitivity Analysis'!E611*'Sensitivity Analysis'!J611)+(('Benefits Calculations'!$F$18-'Benefits Calculations'!$F$6)*'Sensitivity Analysis'!K611*'Sensitivity Analysis'!F611)+(('Benefits Calculations'!$F$24-'Benefits Calculations'!$F$6)*'Sensitivity Analysis'!L611*'Sensitivity Analysis'!G611)</f>
        <v>263892.58959105046</v>
      </c>
      <c r="T611">
        <f ca="1">+'Sensitivity Analysis'!S611-'Sensitivity Analysis'!K611*('Sensitivity Analysis'!O611+'Sensitivity Analysis'!O611/(1+'Benefits Calculations'!$C$10))-'Sensitivity Analysis'!L611*('Sensitivity Analysis'!R611+'Sensitivity Analysis'!R611/(1+'Benefits Calculations'!$C$10)+'Sensitivity Analysis'!R611/(1+'Benefits Calculations'!$C$10)^2+'Sensitivity Analysis'!R611/(1+'Benefits Calculations'!$C$10)^3)</f>
        <v>211196.10901290926</v>
      </c>
      <c r="U611">
        <f t="shared" ca="1" si="137"/>
        <v>357729.05561953649</v>
      </c>
      <c r="V611">
        <f ca="1">+'Sensitivity Analysis'!S611*(1+'Sensitivity Analysis'!I611)-'Sensitivity Analysis'!K611*('Sensitivity Analysis'!O611+'Sensitivity Analysis'!O611/(1+'Benefits Calculations'!$C$10))-'Sensitivity Analysis'!L611*('Sensitivity Analysis'!R611+'Sensitivity Analysis'!R611/(1+'Benefits Calculations'!$C$10)+'Sensitivity Analysis'!R611/(1+'Benefits Calculations'!$C$10)^2+'Sensitivity Analysis'!R611/(1+'Benefits Calculations'!$C$10)^3)</f>
        <v>305032.57504139532</v>
      </c>
    </row>
    <row r="612" spans="5:22" x14ac:dyDescent="0.25">
      <c r="E612">
        <f t="shared" ca="1" si="125"/>
        <v>0.20116018372479677</v>
      </c>
      <c r="F612">
        <f t="shared" ca="1" si="126"/>
        <v>0.53888254882422626</v>
      </c>
      <c r="G612">
        <f t="shared" ca="1" si="127"/>
        <v>0.21150305341025924</v>
      </c>
      <c r="H612">
        <f t="shared" ca="1" si="133"/>
        <v>0.80242890052682403</v>
      </c>
      <c r="I612">
        <f t="shared" ca="1" si="134"/>
        <v>0.36582265006758852</v>
      </c>
      <c r="J612">
        <v>0.33900000000000002</v>
      </c>
      <c r="K612">
        <v>0.311</v>
      </c>
      <c r="L612">
        <f t="shared" si="135"/>
        <v>0.35000000000000003</v>
      </c>
      <c r="M612">
        <f t="shared" ca="1" si="136"/>
        <v>0.95537639730174828</v>
      </c>
      <c r="N612">
        <f t="shared" ca="1" si="128"/>
        <v>4.4623602698251719E-2</v>
      </c>
      <c r="O612">
        <f t="shared" ca="1" si="129"/>
        <v>19146.541358838254</v>
      </c>
      <c r="P612">
        <f t="shared" ca="1" si="130"/>
        <v>0.56990252277303433</v>
      </c>
      <c r="Q612">
        <f t="shared" ca="1" si="131"/>
        <v>0.43009747722696567</v>
      </c>
      <c r="R612">
        <f t="shared" ca="1" si="132"/>
        <v>29457.356138086147</v>
      </c>
      <c r="S612">
        <f ca="1">(('Benefits Calculations'!$F$12-'Benefits Calculations'!$F$6)*'Sensitivity Analysis'!E612*'Sensitivity Analysis'!J612)+(('Benefits Calculations'!$F$18-'Benefits Calculations'!$F$6)*'Sensitivity Analysis'!K612*'Sensitivity Analysis'!F612)+(('Benefits Calculations'!$F$24-'Benefits Calculations'!$F$6)*'Sensitivity Analysis'!L612*'Sensitivity Analysis'!G612)</f>
        <v>146286.12921021445</v>
      </c>
      <c r="T612">
        <f ca="1">+'Sensitivity Analysis'!S612-'Sensitivity Analysis'!K612*('Sensitivity Analysis'!O612+'Sensitivity Analysis'!O612/(1+'Benefits Calculations'!$C$10))-'Sensitivity Analysis'!L612*('Sensitivity Analysis'!R612+'Sensitivity Analysis'!R612/(1+'Benefits Calculations'!$C$10)+'Sensitivity Analysis'!R612/(1+'Benefits Calculations'!$C$10)^2+'Sensitivity Analysis'!R612/(1+'Benefits Calculations'!$C$10)^3)</f>
        <v>95383.181844003717</v>
      </c>
      <c r="U612">
        <f t="shared" ca="1" si="137"/>
        <v>199800.90866602477</v>
      </c>
      <c r="V612">
        <f ca="1">+'Sensitivity Analysis'!S612*(1+'Sensitivity Analysis'!I612)-'Sensitivity Analysis'!K612*('Sensitivity Analysis'!O612+'Sensitivity Analysis'!O612/(1+'Benefits Calculations'!$C$10))-'Sensitivity Analysis'!L612*('Sensitivity Analysis'!R612+'Sensitivity Analysis'!R612/(1+'Benefits Calculations'!$C$10)+'Sensitivity Analysis'!R612/(1+'Benefits Calculations'!$C$10)^2+'Sensitivity Analysis'!R612/(1+'Benefits Calculations'!$C$10)^3)</f>
        <v>148897.96129981405</v>
      </c>
    </row>
    <row r="613" spans="5:22" x14ac:dyDescent="0.25">
      <c r="E613">
        <f t="shared" ca="1" si="125"/>
        <v>0.68862802962797609</v>
      </c>
      <c r="F613">
        <f t="shared" ca="1" si="126"/>
        <v>0.67157328320555998</v>
      </c>
      <c r="G613">
        <f t="shared" ca="1" si="127"/>
        <v>0.38969618285515384</v>
      </c>
      <c r="H613">
        <f t="shared" ca="1" si="133"/>
        <v>0.75902841994753234</v>
      </c>
      <c r="I613">
        <f t="shared" ca="1" si="134"/>
        <v>0.35921951039934291</v>
      </c>
      <c r="J613">
        <v>0.33900000000000002</v>
      </c>
      <c r="K613">
        <v>0.311</v>
      </c>
      <c r="L613">
        <f t="shared" si="135"/>
        <v>0.35000000000000003</v>
      </c>
      <c r="M613">
        <f t="shared" ca="1" si="136"/>
        <v>0.93741060017579503</v>
      </c>
      <c r="N613">
        <f t="shared" ca="1" si="128"/>
        <v>6.2589399824204972E-2</v>
      </c>
      <c r="O613">
        <f t="shared" ca="1" si="129"/>
        <v>19341.218736495084</v>
      </c>
      <c r="P613">
        <f t="shared" ca="1" si="130"/>
        <v>0.66736742849916109</v>
      </c>
      <c r="Q613">
        <f t="shared" ca="1" si="131"/>
        <v>0.33263257150083891</v>
      </c>
      <c r="R613">
        <f t="shared" ca="1" si="132"/>
        <v>27801.427389799253</v>
      </c>
      <c r="S613">
        <f ca="1">(('Benefits Calculations'!$F$12-'Benefits Calculations'!$F$6)*'Sensitivity Analysis'!E613*'Sensitivity Analysis'!J613)+(('Benefits Calculations'!$F$18-'Benefits Calculations'!$F$6)*'Sensitivity Analysis'!K613*'Sensitivity Analysis'!F613)+(('Benefits Calculations'!$F$24-'Benefits Calculations'!$F$6)*'Sensitivity Analysis'!L613*'Sensitivity Analysis'!G613)</f>
        <v>260767.9102134633</v>
      </c>
      <c r="T613">
        <f ca="1">+'Sensitivity Analysis'!S613-'Sensitivity Analysis'!K613*('Sensitivity Analysis'!O613+'Sensitivity Analysis'!O613/(1+'Benefits Calculations'!$C$10))-'Sensitivity Analysis'!L613*('Sensitivity Analysis'!R613+'Sensitivity Analysis'!R613/(1+'Benefits Calculations'!$C$10)+'Sensitivity Analysis'!R613/(1+'Benefits Calculations'!$C$10)^2+'Sensitivity Analysis'!R613/(1+'Benefits Calculations'!$C$10)^3)</f>
        <v>211949.25491099784</v>
      </c>
      <c r="U613">
        <f t="shared" ca="1" si="137"/>
        <v>354440.83124820341</v>
      </c>
      <c r="V613">
        <f ca="1">+'Sensitivity Analysis'!S613*(1+'Sensitivity Analysis'!I613)-'Sensitivity Analysis'!K613*('Sensitivity Analysis'!O613+'Sensitivity Analysis'!O613/(1+'Benefits Calculations'!$C$10))-'Sensitivity Analysis'!L613*('Sensitivity Analysis'!R613+'Sensitivity Analysis'!R613/(1+'Benefits Calculations'!$C$10)+'Sensitivity Analysis'!R613/(1+'Benefits Calculations'!$C$10)^2+'Sensitivity Analysis'!R613/(1+'Benefits Calculations'!$C$10)^3)</f>
        <v>305622.17594573798</v>
      </c>
    </row>
    <row r="614" spans="5:22" x14ac:dyDescent="0.25">
      <c r="E614">
        <f t="shared" ca="1" si="125"/>
        <v>0.54271909582276534</v>
      </c>
      <c r="F614">
        <f t="shared" ca="1" si="126"/>
        <v>0.62342468584099198</v>
      </c>
      <c r="G614">
        <f t="shared" ca="1" si="127"/>
        <v>0.35843411519165008</v>
      </c>
      <c r="H614">
        <f t="shared" ca="1" si="133"/>
        <v>0.56758118081523989</v>
      </c>
      <c r="I614">
        <f t="shared" ca="1" si="134"/>
        <v>0.32753871196248252</v>
      </c>
      <c r="J614">
        <v>0.33900000000000002</v>
      </c>
      <c r="K614">
        <v>0.311</v>
      </c>
      <c r="L614">
        <f t="shared" si="135"/>
        <v>0.35000000000000003</v>
      </c>
      <c r="M614">
        <f t="shared" ca="1" si="136"/>
        <v>0.93858863557286243</v>
      </c>
      <c r="N614">
        <f t="shared" ca="1" si="128"/>
        <v>6.1411364427137571E-2</v>
      </c>
      <c r="O614">
        <f t="shared" ca="1" si="129"/>
        <v>19328.453544932461</v>
      </c>
      <c r="P614">
        <f t="shared" ca="1" si="130"/>
        <v>0.5578706368005244</v>
      </c>
      <c r="Q614">
        <f t="shared" ca="1" si="131"/>
        <v>0.4421293631994756</v>
      </c>
      <c r="R614">
        <f t="shared" ca="1" si="132"/>
        <v>29661.777880759091</v>
      </c>
      <c r="S614">
        <f ca="1">(('Benefits Calculations'!$F$12-'Benefits Calculations'!$F$6)*'Sensitivity Analysis'!E614*'Sensitivity Analysis'!J614)+(('Benefits Calculations'!$F$18-'Benefits Calculations'!$F$6)*'Sensitivity Analysis'!K614*'Sensitivity Analysis'!F614)+(('Benefits Calculations'!$F$24-'Benefits Calculations'!$F$6)*'Sensitivity Analysis'!L614*'Sensitivity Analysis'!G614)</f>
        <v>232278.58416560251</v>
      </c>
      <c r="T614">
        <f ca="1">+'Sensitivity Analysis'!S614-'Sensitivity Analysis'!K614*('Sensitivity Analysis'!O614+'Sensitivity Analysis'!O614/(1+'Benefits Calculations'!$C$10))-'Sensitivity Analysis'!L614*('Sensitivity Analysis'!R614+'Sensitivity Analysis'!R614/(1+'Benefits Calculations'!$C$10)+'Sensitivity Analysis'!R614/(1+'Benefits Calculations'!$C$10)^2+'Sensitivity Analysis'!R614/(1+'Benefits Calculations'!$C$10)^3)</f>
        <v>180992.40253357819</v>
      </c>
      <c r="U614">
        <f t="shared" ca="1" si="137"/>
        <v>308358.812439673</v>
      </c>
      <c r="V614">
        <f ca="1">+'Sensitivity Analysis'!S614*(1+'Sensitivity Analysis'!I614)-'Sensitivity Analysis'!K614*('Sensitivity Analysis'!O614+'Sensitivity Analysis'!O614/(1+'Benefits Calculations'!$C$10))-'Sensitivity Analysis'!L614*('Sensitivity Analysis'!R614+'Sensitivity Analysis'!R614/(1+'Benefits Calculations'!$C$10)+'Sensitivity Analysis'!R614/(1+'Benefits Calculations'!$C$10)^2+'Sensitivity Analysis'!R614/(1+'Benefits Calculations'!$C$10)^3)</f>
        <v>257072.63080764867</v>
      </c>
    </row>
    <row r="615" spans="5:22" x14ac:dyDescent="0.25">
      <c r="E615">
        <f t="shared" ca="1" si="125"/>
        <v>0.86300168656005094</v>
      </c>
      <c r="F615">
        <f t="shared" ca="1" si="126"/>
        <v>0.53461514030917556</v>
      </c>
      <c r="G615">
        <f t="shared" ca="1" si="127"/>
        <v>0.41010181081858527</v>
      </c>
      <c r="H615">
        <f t="shared" ca="1" si="133"/>
        <v>0.41424532122123947</v>
      </c>
      <c r="I615">
        <f t="shared" ca="1" si="134"/>
        <v>0.29803057704135727</v>
      </c>
      <c r="J615">
        <v>0.33900000000000002</v>
      </c>
      <c r="K615">
        <v>0.311</v>
      </c>
      <c r="L615">
        <f t="shared" si="135"/>
        <v>0.35000000000000003</v>
      </c>
      <c r="M615">
        <f t="shared" ca="1" si="136"/>
        <v>0.94470573369664745</v>
      </c>
      <c r="N615">
        <f t="shared" ca="1" si="128"/>
        <v>5.5294266303352546E-2</v>
      </c>
      <c r="O615">
        <f t="shared" ca="1" si="129"/>
        <v>19262.16866966313</v>
      </c>
      <c r="P615">
        <f t="shared" ca="1" si="130"/>
        <v>0.60871347824036992</v>
      </c>
      <c r="Q615">
        <f t="shared" ca="1" si="131"/>
        <v>0.39128652175963008</v>
      </c>
      <c r="R615">
        <f t="shared" ca="1" si="132"/>
        <v>28797.958004696113</v>
      </c>
      <c r="S615">
        <f ca="1">(('Benefits Calculations'!$F$12-'Benefits Calculations'!$F$6)*'Sensitivity Analysis'!E615*'Sensitivity Analysis'!J615)+(('Benefits Calculations'!$F$18-'Benefits Calculations'!$F$6)*'Sensitivity Analysis'!K615*'Sensitivity Analysis'!F615)+(('Benefits Calculations'!$F$24-'Benefits Calculations'!$F$6)*'Sensitivity Analysis'!L615*'Sensitivity Analysis'!G615)</f>
        <v>266816.20119650237</v>
      </c>
      <c r="T615">
        <f ca="1">+'Sensitivity Analysis'!S615-'Sensitivity Analysis'!K615*('Sensitivity Analysis'!O615+'Sensitivity Analysis'!O615/(1+'Benefits Calculations'!$C$10))-'Sensitivity Analysis'!L615*('Sensitivity Analysis'!R615+'Sensitivity Analysis'!R615/(1+'Benefits Calculations'!$C$10)+'Sensitivity Analysis'!R615/(1+'Benefits Calculations'!$C$10)^2+'Sensitivity Analysis'!R615/(1+'Benefits Calculations'!$C$10)^3)</f>
        <v>216719.92699993774</v>
      </c>
      <c r="U615">
        <f t="shared" ca="1" si="137"/>
        <v>346335.58760307881</v>
      </c>
      <c r="V615">
        <f ca="1">+'Sensitivity Analysis'!S615*(1+'Sensitivity Analysis'!I615)-'Sensitivity Analysis'!K615*('Sensitivity Analysis'!O615+'Sensitivity Analysis'!O615/(1+'Benefits Calculations'!$C$10))-'Sensitivity Analysis'!L615*('Sensitivity Analysis'!R615+'Sensitivity Analysis'!R615/(1+'Benefits Calculations'!$C$10)+'Sensitivity Analysis'!R615/(1+'Benefits Calculations'!$C$10)^2+'Sensitivity Analysis'!R615/(1+'Benefits Calculations'!$C$10)^3)</f>
        <v>296239.31340651418</v>
      </c>
    </row>
    <row r="616" spans="5:22" x14ac:dyDescent="0.25">
      <c r="E616">
        <f t="shared" ca="1" si="125"/>
        <v>0.34274633244153557</v>
      </c>
      <c r="F616">
        <f t="shared" ca="1" si="126"/>
        <v>0.45702549982990104</v>
      </c>
      <c r="G616">
        <f t="shared" ca="1" si="127"/>
        <v>0.37128744937978708</v>
      </c>
      <c r="H616">
        <f t="shared" ca="1" si="133"/>
        <v>0.76113742950755336</v>
      </c>
      <c r="I616">
        <f t="shared" ca="1" si="134"/>
        <v>0.35954468170832277</v>
      </c>
      <c r="J616">
        <v>0.33900000000000002</v>
      </c>
      <c r="K616">
        <v>0.311</v>
      </c>
      <c r="L616">
        <f t="shared" si="135"/>
        <v>0.35000000000000003</v>
      </c>
      <c r="M616">
        <f t="shared" ca="1" si="136"/>
        <v>0.93231244338773389</v>
      </c>
      <c r="N616">
        <f t="shared" ca="1" si="128"/>
        <v>6.7687556612266109E-2</v>
      </c>
      <c r="O616">
        <f t="shared" ca="1" si="129"/>
        <v>19396.462363450515</v>
      </c>
      <c r="P616">
        <f t="shared" ca="1" si="130"/>
        <v>0.59445759916669205</v>
      </c>
      <c r="Q616">
        <f t="shared" ca="1" si="131"/>
        <v>0.40554240083330795</v>
      </c>
      <c r="R616">
        <f t="shared" ca="1" si="132"/>
        <v>29040.165390157901</v>
      </c>
      <c r="S616">
        <f ca="1">(('Benefits Calculations'!$F$12-'Benefits Calculations'!$F$6)*'Sensitivity Analysis'!E616*'Sensitivity Analysis'!J616)+(('Benefits Calculations'!$F$18-'Benefits Calculations'!$F$6)*'Sensitivity Analysis'!K616*'Sensitivity Analysis'!F616)+(('Benefits Calculations'!$F$24-'Benefits Calculations'!$F$6)*'Sensitivity Analysis'!L616*'Sensitivity Analysis'!G616)</f>
        <v>198533.12418039207</v>
      </c>
      <c r="T616">
        <f ca="1">+'Sensitivity Analysis'!S616-'Sensitivity Analysis'!K616*('Sensitivity Analysis'!O616+'Sensitivity Analysis'!O616/(1+'Benefits Calculations'!$C$10))-'Sensitivity Analysis'!L616*('Sensitivity Analysis'!R616+'Sensitivity Analysis'!R616/(1+'Benefits Calculations'!$C$10)+'Sensitivity Analysis'!R616/(1+'Benefits Calculations'!$C$10)^2+'Sensitivity Analysis'!R616/(1+'Benefits Calculations'!$C$10)^3)</f>
        <v>148032.4570669751</v>
      </c>
      <c r="U616">
        <f t="shared" ca="1" si="137"/>
        <v>269914.65312239004</v>
      </c>
      <c r="V616">
        <f ca="1">+'Sensitivity Analysis'!S616*(1+'Sensitivity Analysis'!I616)-'Sensitivity Analysis'!K616*('Sensitivity Analysis'!O616+'Sensitivity Analysis'!O616/(1+'Benefits Calculations'!$C$10))-'Sensitivity Analysis'!L616*('Sensitivity Analysis'!R616+'Sensitivity Analysis'!R616/(1+'Benefits Calculations'!$C$10)+'Sensitivity Analysis'!R616/(1+'Benefits Calculations'!$C$10)^2+'Sensitivity Analysis'!R616/(1+'Benefits Calculations'!$C$10)^3)</f>
        <v>219413.98600897306</v>
      </c>
    </row>
    <row r="617" spans="5:22" x14ac:dyDescent="0.25">
      <c r="E617">
        <f t="shared" ca="1" si="125"/>
        <v>0.64948181891158763</v>
      </c>
      <c r="F617">
        <f t="shared" ca="1" si="126"/>
        <v>0.6580290649750199</v>
      </c>
      <c r="G617">
        <f t="shared" ca="1" si="127"/>
        <v>0.1925494473916072</v>
      </c>
      <c r="H617">
        <f t="shared" ca="1" si="133"/>
        <v>0.88737963177671497</v>
      </c>
      <c r="I617">
        <f t="shared" ca="1" si="134"/>
        <v>0.37924278675751427</v>
      </c>
      <c r="J617">
        <v>0.33900000000000002</v>
      </c>
      <c r="K617">
        <v>0.311</v>
      </c>
      <c r="L617">
        <f t="shared" si="135"/>
        <v>0.35000000000000003</v>
      </c>
      <c r="M617">
        <f t="shared" ca="1" si="136"/>
        <v>0.92319459862669317</v>
      </c>
      <c r="N617">
        <f t="shared" ca="1" si="128"/>
        <v>7.6805401373306825E-2</v>
      </c>
      <c r="O617">
        <f t="shared" ca="1" si="129"/>
        <v>19495.263329281152</v>
      </c>
      <c r="P617">
        <f t="shared" ca="1" si="130"/>
        <v>0.59642788205584218</v>
      </c>
      <c r="Q617">
        <f t="shared" ca="1" si="131"/>
        <v>0.40357211794415782</v>
      </c>
      <c r="R617">
        <f t="shared" ca="1" si="132"/>
        <v>29006.690283871241</v>
      </c>
      <c r="S617">
        <f ca="1">(('Benefits Calculations'!$F$12-'Benefits Calculations'!$F$6)*'Sensitivity Analysis'!E617*'Sensitivity Analysis'!J617)+(('Benefits Calculations'!$F$18-'Benefits Calculations'!$F$6)*'Sensitivity Analysis'!K617*'Sensitivity Analysis'!F617)+(('Benefits Calculations'!$F$24-'Benefits Calculations'!$F$6)*'Sensitivity Analysis'!L617*'Sensitivity Analysis'!G617)</f>
        <v>195196.7156678428</v>
      </c>
      <c r="T617">
        <f ca="1">+'Sensitivity Analysis'!S617-'Sensitivity Analysis'!K617*('Sensitivity Analysis'!O617+'Sensitivity Analysis'!O617/(1+'Benefits Calculations'!$C$10))-'Sensitivity Analysis'!L617*('Sensitivity Analysis'!R617+'Sensitivity Analysis'!R617/(1+'Benefits Calculations'!$C$10)+'Sensitivity Analysis'!R617/(1+'Benefits Calculations'!$C$10)^2+'Sensitivity Analysis'!R617/(1+'Benefits Calculations'!$C$10)^3)</f>
        <v>144680.1745050679</v>
      </c>
      <c r="U617">
        <f t="shared" ca="1" si="137"/>
        <v>269223.66208362964</v>
      </c>
      <c r="V617">
        <f ca="1">+'Sensitivity Analysis'!S617*(1+'Sensitivity Analysis'!I617)-'Sensitivity Analysis'!K617*('Sensitivity Analysis'!O617+'Sensitivity Analysis'!O617/(1+'Benefits Calculations'!$C$10))-'Sensitivity Analysis'!L617*('Sensitivity Analysis'!R617+'Sensitivity Analysis'!R617/(1+'Benefits Calculations'!$C$10)+'Sensitivity Analysis'!R617/(1+'Benefits Calculations'!$C$10)^2+'Sensitivity Analysis'!R617/(1+'Benefits Calculations'!$C$10)^3)</f>
        <v>218707.12092085474</v>
      </c>
    </row>
    <row r="618" spans="5:22" x14ac:dyDescent="0.25">
      <c r="E618">
        <f t="shared" ca="1" si="125"/>
        <v>0.46482338256660938</v>
      </c>
      <c r="F618">
        <f t="shared" ca="1" si="126"/>
        <v>0.61781565163107088</v>
      </c>
      <c r="G618">
        <f t="shared" ca="1" si="127"/>
        <v>0.4283292502183691</v>
      </c>
      <c r="H618">
        <f t="shared" ca="1" si="133"/>
        <v>0.92184614336347692</v>
      </c>
      <c r="I618">
        <f t="shared" ca="1" si="134"/>
        <v>0.38604754227763893</v>
      </c>
      <c r="J618">
        <v>0.33900000000000002</v>
      </c>
      <c r="K618">
        <v>0.311</v>
      </c>
      <c r="L618">
        <f t="shared" si="135"/>
        <v>0.35000000000000003</v>
      </c>
      <c r="M618">
        <f t="shared" ca="1" si="136"/>
        <v>0.94078607476536857</v>
      </c>
      <c r="N618">
        <f t="shared" ca="1" si="128"/>
        <v>5.9213925234631426E-2</v>
      </c>
      <c r="O618">
        <f t="shared" ca="1" si="129"/>
        <v>19304.642093842464</v>
      </c>
      <c r="P618">
        <f t="shared" ca="1" si="130"/>
        <v>0.52758052094145413</v>
      </c>
      <c r="Q618">
        <f t="shared" ca="1" si="131"/>
        <v>0.47241947905854587</v>
      </c>
      <c r="R618">
        <f t="shared" ca="1" si="132"/>
        <v>30176.406949204691</v>
      </c>
      <c r="S618">
        <f ca="1">(('Benefits Calculations'!$F$12-'Benefits Calculations'!$F$6)*'Sensitivity Analysis'!E618*'Sensitivity Analysis'!J618)+(('Benefits Calculations'!$F$18-'Benefits Calculations'!$F$6)*'Sensitivity Analysis'!K618*'Sensitivity Analysis'!F618)+(('Benefits Calculations'!$F$24-'Benefits Calculations'!$F$6)*'Sensitivity Analysis'!L618*'Sensitivity Analysis'!G618)</f>
        <v>245963.11326329631</v>
      </c>
      <c r="T618">
        <f ca="1">+'Sensitivity Analysis'!S618-'Sensitivity Analysis'!K618*('Sensitivity Analysis'!O618+'Sensitivity Analysis'!O618/(1+'Benefits Calculations'!$C$10))-'Sensitivity Analysis'!L618*('Sensitivity Analysis'!R618+'Sensitivity Analysis'!R618/(1+'Benefits Calculations'!$C$10)+'Sensitivity Analysis'!R618/(1+'Benefits Calculations'!$C$10)^2+'Sensitivity Analysis'!R618/(1+'Benefits Calculations'!$C$10)^3)</f>
        <v>194006.74041668486</v>
      </c>
      <c r="U618">
        <f t="shared" ca="1" si="137"/>
        <v>340916.56862954836</v>
      </c>
      <c r="V618">
        <f ca="1">+'Sensitivity Analysis'!S618*(1+'Sensitivity Analysis'!I618)-'Sensitivity Analysis'!K618*('Sensitivity Analysis'!O618+'Sensitivity Analysis'!O618/(1+'Benefits Calculations'!$C$10))-'Sensitivity Analysis'!L618*('Sensitivity Analysis'!R618+'Sensitivity Analysis'!R618/(1+'Benefits Calculations'!$C$10)+'Sensitivity Analysis'!R618/(1+'Benefits Calculations'!$C$10)^2+'Sensitivity Analysis'!R618/(1+'Benefits Calculations'!$C$10)^3)</f>
        <v>288960.19578293688</v>
      </c>
    </row>
    <row r="619" spans="5:22" x14ac:dyDescent="0.25">
      <c r="E619">
        <f t="shared" ca="1" si="125"/>
        <v>0.52650497001926688</v>
      </c>
      <c r="F619">
        <f t="shared" ca="1" si="126"/>
        <v>0.41032757081175597</v>
      </c>
      <c r="G619">
        <f t="shared" ca="1" si="127"/>
        <v>0.43823675605625939</v>
      </c>
      <c r="H619">
        <f t="shared" ca="1" si="133"/>
        <v>0.79737414510477467</v>
      </c>
      <c r="I619">
        <f t="shared" ca="1" si="134"/>
        <v>0.36506294244936599</v>
      </c>
      <c r="J619">
        <v>0.33900000000000002</v>
      </c>
      <c r="K619">
        <v>0.311</v>
      </c>
      <c r="L619">
        <f t="shared" si="135"/>
        <v>0.35000000000000003</v>
      </c>
      <c r="M619">
        <f t="shared" ca="1" si="136"/>
        <v>0.94943761382587766</v>
      </c>
      <c r="N619">
        <f t="shared" ca="1" si="128"/>
        <v>5.0562386174122342E-2</v>
      </c>
      <c r="O619">
        <f t="shared" ca="1" si="129"/>
        <v>19210.894016582792</v>
      </c>
      <c r="P619">
        <f t="shared" ca="1" si="130"/>
        <v>0.59244600682523241</v>
      </c>
      <c r="Q619">
        <f t="shared" ca="1" si="131"/>
        <v>0.40755399317476759</v>
      </c>
      <c r="R619">
        <f t="shared" ca="1" si="132"/>
        <v>29074.342344039302</v>
      </c>
      <c r="S619">
        <f ca="1">(('Benefits Calculations'!$F$12-'Benefits Calculations'!$F$6)*'Sensitivity Analysis'!E619*'Sensitivity Analysis'!J619)+(('Benefits Calculations'!$F$18-'Benefits Calculations'!$F$6)*'Sensitivity Analysis'!K619*'Sensitivity Analysis'!F619)+(('Benefits Calculations'!$F$24-'Benefits Calculations'!$F$6)*'Sensitivity Analysis'!L619*'Sensitivity Analysis'!G619)</f>
        <v>230281.66465391213</v>
      </c>
      <c r="T619">
        <f ca="1">+'Sensitivity Analysis'!S619-'Sensitivity Analysis'!K619*('Sensitivity Analysis'!O619+'Sensitivity Analysis'!O619/(1+'Benefits Calculations'!$C$10))-'Sensitivity Analysis'!L619*('Sensitivity Analysis'!R619+'Sensitivity Analysis'!R619/(1+'Benefits Calculations'!$C$10)+'Sensitivity Analysis'!R619/(1+'Benefits Calculations'!$C$10)^2+'Sensitivity Analysis'!R619/(1+'Benefits Calculations'!$C$10)^3)</f>
        <v>179848.99451685601</v>
      </c>
      <c r="U619">
        <f t="shared" ca="1" si="137"/>
        <v>314348.96674460749</v>
      </c>
      <c r="V619">
        <f ca="1">+'Sensitivity Analysis'!S619*(1+'Sensitivity Analysis'!I619)-'Sensitivity Analysis'!K619*('Sensitivity Analysis'!O619+'Sensitivity Analysis'!O619/(1+'Benefits Calculations'!$C$10))-'Sensitivity Analysis'!L619*('Sensitivity Analysis'!R619+'Sensitivity Analysis'!R619/(1+'Benefits Calculations'!$C$10)+'Sensitivity Analysis'!R619/(1+'Benefits Calculations'!$C$10)^2+'Sensitivity Analysis'!R619/(1+'Benefits Calculations'!$C$10)^3)</f>
        <v>263916.2966075514</v>
      </c>
    </row>
    <row r="620" spans="5:22" x14ac:dyDescent="0.25">
      <c r="E620">
        <f t="shared" ca="1" si="125"/>
        <v>0.68246893185914426</v>
      </c>
      <c r="F620">
        <f t="shared" ca="1" si="126"/>
        <v>0.35505884924128839</v>
      </c>
      <c r="G620">
        <f t="shared" ca="1" si="127"/>
        <v>0.54611010648500047</v>
      </c>
      <c r="H620">
        <f t="shared" ca="1" si="133"/>
        <v>0.24051622326716648</v>
      </c>
      <c r="I620">
        <f t="shared" ca="1" si="134"/>
        <v>0.25684578126217938</v>
      </c>
      <c r="J620">
        <v>0.33900000000000002</v>
      </c>
      <c r="K620">
        <v>0.311</v>
      </c>
      <c r="L620">
        <f t="shared" si="135"/>
        <v>0.35000000000000003</v>
      </c>
      <c r="M620">
        <f t="shared" ca="1" si="136"/>
        <v>0.93426602671713843</v>
      </c>
      <c r="N620">
        <f t="shared" ca="1" si="128"/>
        <v>6.5733973282861569E-2</v>
      </c>
      <c r="O620">
        <f t="shared" ca="1" si="129"/>
        <v>19375.293334493086</v>
      </c>
      <c r="P620">
        <f t="shared" ca="1" si="130"/>
        <v>0.57294697077949219</v>
      </c>
      <c r="Q620">
        <f t="shared" ca="1" si="131"/>
        <v>0.42705302922050781</v>
      </c>
      <c r="R620">
        <f t="shared" ca="1" si="132"/>
        <v>29405.630966456425</v>
      </c>
      <c r="S620">
        <f ca="1">(('Benefits Calculations'!$F$12-'Benefits Calculations'!$F$6)*'Sensitivity Analysis'!E620*'Sensitivity Analysis'!J620)+(('Benefits Calculations'!$F$18-'Benefits Calculations'!$F$6)*'Sensitivity Analysis'!K620*'Sensitivity Analysis'!F620)+(('Benefits Calculations'!$F$24-'Benefits Calculations'!$F$6)*'Sensitivity Analysis'!L620*'Sensitivity Analysis'!G620)</f>
        <v>271042.04315911757</v>
      </c>
      <c r="T620">
        <f ca="1">+'Sensitivity Analysis'!S620-'Sensitivity Analysis'!K620*('Sensitivity Analysis'!O620+'Sensitivity Analysis'!O620/(1+'Benefits Calculations'!$C$10))-'Sensitivity Analysis'!L620*('Sensitivity Analysis'!R620+'Sensitivity Analysis'!R620/(1+'Benefits Calculations'!$C$10)+'Sensitivity Analysis'!R620/(1+'Benefits Calculations'!$C$10)^2+'Sensitivity Analysis'!R620/(1+'Benefits Calculations'!$C$10)^3)</f>
        <v>220068.04194144002</v>
      </c>
      <c r="U620">
        <f t="shared" ca="1" si="137"/>
        <v>340658.04848921846</v>
      </c>
      <c r="V620">
        <f ca="1">+'Sensitivity Analysis'!S620*(1+'Sensitivity Analysis'!I620)-'Sensitivity Analysis'!K620*('Sensitivity Analysis'!O620+'Sensitivity Analysis'!O620/(1+'Benefits Calculations'!$C$10))-'Sensitivity Analysis'!L620*('Sensitivity Analysis'!R620+'Sensitivity Analysis'!R620/(1+'Benefits Calculations'!$C$10)+'Sensitivity Analysis'!R620/(1+'Benefits Calculations'!$C$10)^2+'Sensitivity Analysis'!R620/(1+'Benefits Calculations'!$C$10)^3)</f>
        <v>289684.04727154091</v>
      </c>
    </row>
    <row r="621" spans="5:22" x14ac:dyDescent="0.25">
      <c r="E621">
        <f t="shared" ca="1" si="125"/>
        <v>0.42339226054214862</v>
      </c>
      <c r="F621">
        <f t="shared" ca="1" si="126"/>
        <v>0.50974323516188436</v>
      </c>
      <c r="G621">
        <f t="shared" ca="1" si="127"/>
        <v>0.28151952920814971</v>
      </c>
      <c r="H621">
        <f t="shared" ca="1" si="133"/>
        <v>7.5325259363649755E-2</v>
      </c>
      <c r="I621">
        <f t="shared" ca="1" si="134"/>
        <v>0.19878436907982466</v>
      </c>
      <c r="J621">
        <v>0.33900000000000002</v>
      </c>
      <c r="K621">
        <v>0.311</v>
      </c>
      <c r="L621">
        <f t="shared" si="135"/>
        <v>0.35000000000000003</v>
      </c>
      <c r="M621">
        <f t="shared" ca="1" si="136"/>
        <v>0.96122142603614891</v>
      </c>
      <c r="N621">
        <f t="shared" ca="1" si="128"/>
        <v>3.8778573963851093E-2</v>
      </c>
      <c r="O621">
        <f t="shared" ca="1" si="129"/>
        <v>19083.204627472292</v>
      </c>
      <c r="P621">
        <f t="shared" ca="1" si="130"/>
        <v>0.71775083556829489</v>
      </c>
      <c r="Q621">
        <f t="shared" ca="1" si="131"/>
        <v>0.28224916443170511</v>
      </c>
      <c r="R621">
        <f t="shared" ca="1" si="132"/>
        <v>26945.41330369467</v>
      </c>
      <c r="S621">
        <f ca="1">(('Benefits Calculations'!$F$12-'Benefits Calculations'!$F$6)*'Sensitivity Analysis'!E621*'Sensitivity Analysis'!J621)+(('Benefits Calculations'!$F$18-'Benefits Calculations'!$F$6)*'Sensitivity Analysis'!K621*'Sensitivity Analysis'!F621)+(('Benefits Calculations'!$F$24-'Benefits Calculations'!$F$6)*'Sensitivity Analysis'!L621*'Sensitivity Analysis'!G621)</f>
        <v>184530.40367027791</v>
      </c>
      <c r="T621">
        <f ca="1">+'Sensitivity Analysis'!S621-'Sensitivity Analysis'!K621*('Sensitivity Analysis'!O621+'Sensitivity Analysis'!O621/(1+'Benefits Calculations'!$C$10))-'Sensitivity Analysis'!L621*('Sensitivity Analysis'!R621+'Sensitivity Analysis'!R621/(1+'Benefits Calculations'!$C$10)+'Sensitivity Analysis'!R621/(1+'Benefits Calculations'!$C$10)^2+'Sensitivity Analysis'!R621/(1+'Benefits Calculations'!$C$10)^3)</f>
        <v>137008.50881499384</v>
      </c>
      <c r="U621">
        <f t="shared" ca="1" si="137"/>
        <v>221212.16353991948</v>
      </c>
      <c r="V621">
        <f ca="1">+'Sensitivity Analysis'!S621*(1+'Sensitivity Analysis'!I621)-'Sensitivity Analysis'!K621*('Sensitivity Analysis'!O621+'Sensitivity Analysis'!O621/(1+'Benefits Calculations'!$C$10))-'Sensitivity Analysis'!L621*('Sensitivity Analysis'!R621+'Sensitivity Analysis'!R621/(1+'Benefits Calculations'!$C$10)+'Sensitivity Analysis'!R621/(1+'Benefits Calculations'!$C$10)^2+'Sensitivity Analysis'!R621/(1+'Benefits Calculations'!$C$10)^3)</f>
        <v>173690.2686846354</v>
      </c>
    </row>
    <row r="622" spans="5:22" x14ac:dyDescent="0.25">
      <c r="E622">
        <f t="shared" ca="1" si="125"/>
        <v>0.3839048540172767</v>
      </c>
      <c r="F622">
        <f t="shared" ca="1" si="126"/>
        <v>0.39897439217548314</v>
      </c>
      <c r="G622">
        <f t="shared" ca="1" si="127"/>
        <v>0.35256907118309055</v>
      </c>
      <c r="H622">
        <f t="shared" ca="1" si="133"/>
        <v>0.68151885613227947</v>
      </c>
      <c r="I622">
        <f t="shared" ca="1" si="134"/>
        <v>0.34693867469857637</v>
      </c>
      <c r="J622">
        <v>0.33900000000000002</v>
      </c>
      <c r="K622">
        <v>0.311</v>
      </c>
      <c r="L622">
        <f t="shared" si="135"/>
        <v>0.35000000000000003</v>
      </c>
      <c r="M622">
        <f t="shared" ca="1" si="136"/>
        <v>0.96025488292872241</v>
      </c>
      <c r="N622">
        <f t="shared" ca="1" si="128"/>
        <v>3.9745117071277591E-2</v>
      </c>
      <c r="O622">
        <f t="shared" ca="1" si="129"/>
        <v>19093.678088584362</v>
      </c>
      <c r="P622">
        <f t="shared" ca="1" si="130"/>
        <v>0.64338097867022248</v>
      </c>
      <c r="Q622">
        <f t="shared" ca="1" si="131"/>
        <v>0.35661902132977752</v>
      </c>
      <c r="R622">
        <f t="shared" ca="1" si="132"/>
        <v>28208.957172392918</v>
      </c>
      <c r="S622">
        <f ca="1">(('Benefits Calculations'!$F$12-'Benefits Calculations'!$F$6)*'Sensitivity Analysis'!E622*'Sensitivity Analysis'!J622)+(('Benefits Calculations'!$F$18-'Benefits Calculations'!$F$6)*'Sensitivity Analysis'!K622*'Sensitivity Analysis'!F622)+(('Benefits Calculations'!$F$24-'Benefits Calculations'!$F$6)*'Sensitivity Analysis'!L622*'Sensitivity Analysis'!G622)</f>
        <v>189731.6149250055</v>
      </c>
      <c r="T622">
        <f ca="1">+'Sensitivity Analysis'!S622-'Sensitivity Analysis'!K622*('Sensitivity Analysis'!O622+'Sensitivity Analysis'!O622/(1+'Benefits Calculations'!$C$10))-'Sensitivity Analysis'!L622*('Sensitivity Analysis'!R622+'Sensitivity Analysis'!R622/(1+'Benefits Calculations'!$C$10)+'Sensitivity Analysis'!R622/(1+'Benefits Calculations'!$C$10)^2+'Sensitivity Analysis'!R622/(1+'Benefits Calculations'!$C$10)^3)</f>
        <v>140522.07844095142</v>
      </c>
      <c r="U622">
        <f t="shared" ca="1" si="137"/>
        <v>255556.84995550753</v>
      </c>
      <c r="V622">
        <f ca="1">+'Sensitivity Analysis'!S622*(1+'Sensitivity Analysis'!I622)-'Sensitivity Analysis'!K622*('Sensitivity Analysis'!O622+'Sensitivity Analysis'!O622/(1+'Benefits Calculations'!$C$10))-'Sensitivity Analysis'!L622*('Sensitivity Analysis'!R622+'Sensitivity Analysis'!R622/(1+'Benefits Calculations'!$C$10)+'Sensitivity Analysis'!R622/(1+'Benefits Calculations'!$C$10)^2+'Sensitivity Analysis'!R622/(1+'Benefits Calculations'!$C$10)^3)</f>
        <v>206347.31347145344</v>
      </c>
    </row>
    <row r="623" spans="5:22" x14ac:dyDescent="0.25">
      <c r="E623">
        <f t="shared" ca="1" si="125"/>
        <v>0.52580983284392602</v>
      </c>
      <c r="F623">
        <f t="shared" ca="1" si="126"/>
        <v>0.69805084885587565</v>
      </c>
      <c r="G623">
        <f t="shared" ca="1" si="127"/>
        <v>0.46113378670547711</v>
      </c>
      <c r="H623">
        <f t="shared" ca="1" si="133"/>
        <v>0.50267673091590437</v>
      </c>
      <c r="I623">
        <f t="shared" ca="1" si="134"/>
        <v>0.31560682235152804</v>
      </c>
      <c r="J623">
        <v>0.33900000000000002</v>
      </c>
      <c r="K623">
        <v>0.311</v>
      </c>
      <c r="L623">
        <f t="shared" si="135"/>
        <v>0.35000000000000003</v>
      </c>
      <c r="M623">
        <f t="shared" ca="1" si="136"/>
        <v>0.9542137275833219</v>
      </c>
      <c r="N623">
        <f t="shared" ca="1" si="128"/>
        <v>4.5786272416678098E-2</v>
      </c>
      <c r="O623">
        <f t="shared" ca="1" si="129"/>
        <v>19159.140047907124</v>
      </c>
      <c r="P623">
        <f t="shared" ca="1" si="130"/>
        <v>0.67786611354495296</v>
      </c>
      <c r="Q623">
        <f t="shared" ca="1" si="131"/>
        <v>0.32213388645504704</v>
      </c>
      <c r="R623">
        <f t="shared" ca="1" si="132"/>
        <v>27623.054730871248</v>
      </c>
      <c r="S623">
        <f ca="1">(('Benefits Calculations'!$F$12-'Benefits Calculations'!$F$6)*'Sensitivity Analysis'!E623*'Sensitivity Analysis'!J623)+(('Benefits Calculations'!$F$18-'Benefits Calculations'!$F$6)*'Sensitivity Analysis'!K623*'Sensitivity Analysis'!F623)+(('Benefits Calculations'!$F$24-'Benefits Calculations'!$F$6)*'Sensitivity Analysis'!L623*'Sensitivity Analysis'!G623)</f>
        <v>270967.55539489829</v>
      </c>
      <c r="T623">
        <f ca="1">+'Sensitivity Analysis'!S623-'Sensitivity Analysis'!K623*('Sensitivity Analysis'!O623+'Sensitivity Analysis'!O623/(1+'Benefits Calculations'!$C$10))-'Sensitivity Analysis'!L623*('Sensitivity Analysis'!R623+'Sensitivity Analysis'!R623/(1+'Benefits Calculations'!$C$10)+'Sensitivity Analysis'!R623/(1+'Benefits Calculations'!$C$10)^2+'Sensitivity Analysis'!R623/(1+'Benefits Calculations'!$C$10)^3)</f>
        <v>222497.57596567681</v>
      </c>
      <c r="U623">
        <f t="shared" ca="1" si="137"/>
        <v>356486.76451344381</v>
      </c>
      <c r="V623">
        <f ca="1">+'Sensitivity Analysis'!S623*(1+'Sensitivity Analysis'!I623)-'Sensitivity Analysis'!K623*('Sensitivity Analysis'!O623+'Sensitivity Analysis'!O623/(1+'Benefits Calculations'!$C$10))-'Sensitivity Analysis'!L623*('Sensitivity Analysis'!R623+'Sensitivity Analysis'!R623/(1+'Benefits Calculations'!$C$10)+'Sensitivity Analysis'!R623/(1+'Benefits Calculations'!$C$10)^2+'Sensitivity Analysis'!R623/(1+'Benefits Calculations'!$C$10)^3)</f>
        <v>308016.78508422227</v>
      </c>
    </row>
    <row r="624" spans="5:22" x14ac:dyDescent="0.25">
      <c r="E624">
        <f t="shared" ca="1" si="125"/>
        <v>0.28108076335740184</v>
      </c>
      <c r="F624">
        <f t="shared" ca="1" si="126"/>
        <v>0.60400006801568873</v>
      </c>
      <c r="G624">
        <f t="shared" ca="1" si="127"/>
        <v>0.65010624822173124</v>
      </c>
      <c r="H624">
        <f t="shared" ca="1" si="133"/>
        <v>0.70312846818517616</v>
      </c>
      <c r="I624">
        <f t="shared" ca="1" si="134"/>
        <v>0.35042983395745031</v>
      </c>
      <c r="J624">
        <v>0.33900000000000002</v>
      </c>
      <c r="K624">
        <v>0.311</v>
      </c>
      <c r="L624">
        <f t="shared" si="135"/>
        <v>0.35000000000000003</v>
      </c>
      <c r="M624">
        <f t="shared" ca="1" si="136"/>
        <v>0.93039556209160734</v>
      </c>
      <c r="N624">
        <f t="shared" ca="1" si="128"/>
        <v>6.9604437908392658E-2</v>
      </c>
      <c r="O624">
        <f t="shared" ca="1" si="129"/>
        <v>19417.233689175344</v>
      </c>
      <c r="P624">
        <f t="shared" ca="1" si="130"/>
        <v>0.66172069935478495</v>
      </c>
      <c r="Q624">
        <f t="shared" ca="1" si="131"/>
        <v>0.33827930064521505</v>
      </c>
      <c r="R624">
        <f t="shared" ca="1" si="132"/>
        <v>27897.365317962205</v>
      </c>
      <c r="S624">
        <f ca="1">(('Benefits Calculations'!$F$12-'Benefits Calculations'!$F$6)*'Sensitivity Analysis'!E624*'Sensitivity Analysis'!J624)+(('Benefits Calculations'!$F$18-'Benefits Calculations'!$F$6)*'Sensitivity Analysis'!K624*'Sensitivity Analysis'!F624)+(('Benefits Calculations'!$F$24-'Benefits Calculations'!$F$6)*'Sensitivity Analysis'!L624*'Sensitivity Analysis'!G624)</f>
        <v>295615.67537188134</v>
      </c>
      <c r="T624">
        <f ca="1">+'Sensitivity Analysis'!S624-'Sensitivity Analysis'!K624*('Sensitivity Analysis'!O624+'Sensitivity Analysis'!O624/(1+'Benefits Calculations'!$C$10))-'Sensitivity Analysis'!L624*('Sensitivity Analysis'!R624+'Sensitivity Analysis'!R624/(1+'Benefits Calculations'!$C$10)+'Sensitivity Analysis'!R624/(1+'Benefits Calculations'!$C$10)^2+'Sensitivity Analysis'!R624/(1+'Benefits Calculations'!$C$10)^3)</f>
        <v>246622.88579967708</v>
      </c>
      <c r="U624">
        <f t="shared" ca="1" si="137"/>
        <v>399208.22740766924</v>
      </c>
      <c r="V624">
        <f ca="1">+'Sensitivity Analysis'!S624*(1+'Sensitivity Analysis'!I624)-'Sensitivity Analysis'!K624*('Sensitivity Analysis'!O624+'Sensitivity Analysis'!O624/(1+'Benefits Calculations'!$C$10))-'Sensitivity Analysis'!L624*('Sensitivity Analysis'!R624+'Sensitivity Analysis'!R624/(1+'Benefits Calculations'!$C$10)+'Sensitivity Analysis'!R624/(1+'Benefits Calculations'!$C$10)^2+'Sensitivity Analysis'!R624/(1+'Benefits Calculations'!$C$10)^3)</f>
        <v>350215.43783546501</v>
      </c>
    </row>
    <row r="625" spans="5:22" x14ac:dyDescent="0.25">
      <c r="E625">
        <f t="shared" ca="1" si="125"/>
        <v>0.88268897881282782</v>
      </c>
      <c r="F625">
        <f t="shared" ca="1" si="126"/>
        <v>0.49201781782207249</v>
      </c>
      <c r="G625">
        <f t="shared" ca="1" si="127"/>
        <v>0.45150419313943263</v>
      </c>
      <c r="H625">
        <f t="shared" ca="1" si="133"/>
        <v>0.15108235923468583</v>
      </c>
      <c r="I625">
        <f t="shared" ca="1" si="134"/>
        <v>0.22949630382787189</v>
      </c>
      <c r="J625">
        <v>0.33900000000000002</v>
      </c>
      <c r="K625">
        <v>0.311</v>
      </c>
      <c r="L625">
        <f t="shared" si="135"/>
        <v>0.35000000000000003</v>
      </c>
      <c r="M625">
        <f t="shared" ca="1" si="136"/>
        <v>0.93165893485730478</v>
      </c>
      <c r="N625">
        <f t="shared" ca="1" si="128"/>
        <v>6.8341065142695223E-2</v>
      </c>
      <c r="O625">
        <f t="shared" ca="1" si="129"/>
        <v>19403.543781886245</v>
      </c>
      <c r="P625">
        <f t="shared" ca="1" si="130"/>
        <v>0.62417746655640416</v>
      </c>
      <c r="Q625">
        <f t="shared" ca="1" si="131"/>
        <v>0.37582253344359584</v>
      </c>
      <c r="R625">
        <f t="shared" ca="1" si="132"/>
        <v>28535.224843206692</v>
      </c>
      <c r="S625">
        <f ca="1">(('Benefits Calculations'!$F$12-'Benefits Calculations'!$F$6)*'Sensitivity Analysis'!E625*'Sensitivity Analysis'!J625)+(('Benefits Calculations'!$F$18-'Benefits Calculations'!$F$6)*'Sensitivity Analysis'!K625*'Sensitivity Analysis'!F625)+(('Benefits Calculations'!$F$24-'Benefits Calculations'!$F$6)*'Sensitivity Analysis'!L625*'Sensitivity Analysis'!G625)</f>
        <v>276301.58714502666</v>
      </c>
      <c r="T625">
        <f ca="1">+'Sensitivity Analysis'!S625-'Sensitivity Analysis'!K625*('Sensitivity Analysis'!O625+'Sensitivity Analysis'!O625/(1+'Benefits Calculations'!$C$10))-'Sensitivity Analysis'!L625*('Sensitivity Analysis'!R625+'Sensitivity Analysis'!R625/(1+'Benefits Calculations'!$C$10)+'Sensitivity Analysis'!R625/(1+'Benefits Calculations'!$C$10)^2+'Sensitivity Analysis'!R625/(1+'Benefits Calculations'!$C$10)^3)</f>
        <v>226468.45009372872</v>
      </c>
      <c r="U625">
        <f t="shared" ca="1" si="137"/>
        <v>339711.78013658494</v>
      </c>
      <c r="V625">
        <f ca="1">+'Sensitivity Analysis'!S625*(1+'Sensitivity Analysis'!I625)-'Sensitivity Analysis'!K625*('Sensitivity Analysis'!O625+'Sensitivity Analysis'!O625/(1+'Benefits Calculations'!$C$10))-'Sensitivity Analysis'!L625*('Sensitivity Analysis'!R625+'Sensitivity Analysis'!R625/(1+'Benefits Calculations'!$C$10)+'Sensitivity Analysis'!R625/(1+'Benefits Calculations'!$C$10)^2+'Sensitivity Analysis'!R625/(1+'Benefits Calculations'!$C$10)^3)</f>
        <v>289878.64308528701</v>
      </c>
    </row>
    <row r="626" spans="5:22" x14ac:dyDescent="0.25">
      <c r="E626">
        <f t="shared" ca="1" si="125"/>
        <v>0.41389261008603007</v>
      </c>
      <c r="F626">
        <f t="shared" ca="1" si="126"/>
        <v>0.55476191738790215</v>
      </c>
      <c r="G626">
        <f t="shared" ca="1" si="127"/>
        <v>0.46525852820859986</v>
      </c>
      <c r="H626">
        <f t="shared" ca="1" si="133"/>
        <v>0.75469258800147643</v>
      </c>
      <c r="I626">
        <f t="shared" ca="1" si="134"/>
        <v>0.3585495810268276</v>
      </c>
      <c r="J626">
        <v>0.33900000000000002</v>
      </c>
      <c r="K626">
        <v>0.311</v>
      </c>
      <c r="L626">
        <f t="shared" si="135"/>
        <v>0.35000000000000003</v>
      </c>
      <c r="M626">
        <f t="shared" ca="1" si="136"/>
        <v>0.9580816675063486</v>
      </c>
      <c r="N626">
        <f t="shared" ca="1" si="128"/>
        <v>4.19183324936514E-2</v>
      </c>
      <c r="O626">
        <f t="shared" ca="1" si="129"/>
        <v>19117.227050901209</v>
      </c>
      <c r="P626">
        <f t="shared" ca="1" si="130"/>
        <v>0.57898157152333207</v>
      </c>
      <c r="Q626">
        <f t="shared" ca="1" si="131"/>
        <v>0.42101842847666793</v>
      </c>
      <c r="R626">
        <f t="shared" ca="1" si="132"/>
        <v>29303.103099818589</v>
      </c>
      <c r="S626">
        <f ca="1">(('Benefits Calculations'!$F$12-'Benefits Calculations'!$F$6)*'Sensitivity Analysis'!E626*'Sensitivity Analysis'!J626)+(('Benefits Calculations'!$F$18-'Benefits Calculations'!$F$6)*'Sensitivity Analysis'!K626*'Sensitivity Analysis'!F626)+(('Benefits Calculations'!$F$24-'Benefits Calculations'!$F$6)*'Sensitivity Analysis'!L626*'Sensitivity Analysis'!G626)</f>
        <v>245260.23302479746</v>
      </c>
      <c r="T626">
        <f ca="1">+'Sensitivity Analysis'!S626-'Sensitivity Analysis'!K626*('Sensitivity Analysis'!O626+'Sensitivity Analysis'!O626/(1+'Benefits Calculations'!$C$10))-'Sensitivity Analysis'!L626*('Sensitivity Analysis'!R626+'Sensitivity Analysis'!R626/(1+'Benefits Calculations'!$C$10)+'Sensitivity Analysis'!R626/(1+'Benefits Calculations'!$C$10)^2+'Sensitivity Analysis'!R626/(1+'Benefits Calculations'!$C$10)^3)</f>
        <v>194580.45578138137</v>
      </c>
      <c r="U626">
        <f t="shared" ca="1" si="137"/>
        <v>333198.18681838067</v>
      </c>
      <c r="V626">
        <f ca="1">+'Sensitivity Analysis'!S626*(1+'Sensitivity Analysis'!I626)-'Sensitivity Analysis'!K626*('Sensitivity Analysis'!O626+'Sensitivity Analysis'!O626/(1+'Benefits Calculations'!$C$10))-'Sensitivity Analysis'!L626*('Sensitivity Analysis'!R626+'Sensitivity Analysis'!R626/(1+'Benefits Calculations'!$C$10)+'Sensitivity Analysis'!R626/(1+'Benefits Calculations'!$C$10)^2+'Sensitivity Analysis'!R626/(1+'Benefits Calculations'!$C$10)^3)</f>
        <v>282518.40957496455</v>
      </c>
    </row>
    <row r="627" spans="5:22" x14ac:dyDescent="0.25">
      <c r="E627">
        <f t="shared" ca="1" si="125"/>
        <v>0.55810768052362314</v>
      </c>
      <c r="F627">
        <f t="shared" ca="1" si="126"/>
        <v>0.31643723669417329</v>
      </c>
      <c r="G627">
        <f t="shared" ca="1" si="127"/>
        <v>0.47473578763315472</v>
      </c>
      <c r="H627">
        <f t="shared" ca="1" si="133"/>
        <v>0.56680224195100803</v>
      </c>
      <c r="I627">
        <f t="shared" ca="1" si="134"/>
        <v>0.32739968388564522</v>
      </c>
      <c r="J627">
        <v>0.33900000000000002</v>
      </c>
      <c r="K627">
        <v>0.311</v>
      </c>
      <c r="L627">
        <f t="shared" si="135"/>
        <v>0.35000000000000003</v>
      </c>
      <c r="M627">
        <f t="shared" ca="1" si="136"/>
        <v>0.93265593323842755</v>
      </c>
      <c r="N627">
        <f t="shared" ca="1" si="128"/>
        <v>6.7344066761572452E-2</v>
      </c>
      <c r="O627">
        <f t="shared" ca="1" si="129"/>
        <v>19392.740307428401</v>
      </c>
      <c r="P627">
        <f t="shared" ca="1" si="130"/>
        <v>0.64224744446464299</v>
      </c>
      <c r="Q627">
        <f t="shared" ca="1" si="131"/>
        <v>0.35775255553535701</v>
      </c>
      <c r="R627">
        <f t="shared" ca="1" si="132"/>
        <v>28228.215918545717</v>
      </c>
      <c r="S627">
        <f ca="1">(('Benefits Calculations'!$F$12-'Benefits Calculations'!$F$6)*'Sensitivity Analysis'!E627*'Sensitivity Analysis'!J627)+(('Benefits Calculations'!$F$18-'Benefits Calculations'!$F$6)*'Sensitivity Analysis'!K627*'Sensitivity Analysis'!F627)+(('Benefits Calculations'!$F$24-'Benefits Calculations'!$F$6)*'Sensitivity Analysis'!L627*'Sensitivity Analysis'!G627)</f>
        <v>233333.94922077254</v>
      </c>
      <c r="T627">
        <f ca="1">+'Sensitivity Analysis'!S627-'Sensitivity Analysis'!K627*('Sensitivity Analysis'!O627+'Sensitivity Analysis'!O627/(1+'Benefits Calculations'!$C$10))-'Sensitivity Analysis'!L627*('Sensitivity Analysis'!R627+'Sensitivity Analysis'!R627/(1+'Benefits Calculations'!$C$10)+'Sensitivity Analysis'!R627/(1+'Benefits Calculations'!$C$10)^2+'Sensitivity Analysis'!R627/(1+'Benefits Calculations'!$C$10)^3)</f>
        <v>183915.91607994973</v>
      </c>
      <c r="U627">
        <f t="shared" ca="1" si="137"/>
        <v>309727.41043544264</v>
      </c>
      <c r="V627">
        <f ca="1">+'Sensitivity Analysis'!S627*(1+'Sensitivity Analysis'!I627)-'Sensitivity Analysis'!K627*('Sensitivity Analysis'!O627+'Sensitivity Analysis'!O627/(1+'Benefits Calculations'!$C$10))-'Sensitivity Analysis'!L627*('Sensitivity Analysis'!R627+'Sensitivity Analysis'!R627/(1+'Benefits Calculations'!$C$10)+'Sensitivity Analysis'!R627/(1+'Benefits Calculations'!$C$10)^2+'Sensitivity Analysis'!R627/(1+'Benefits Calculations'!$C$10)^3)</f>
        <v>260309.37729461983</v>
      </c>
    </row>
    <row r="628" spans="5:22" x14ac:dyDescent="0.25">
      <c r="E628">
        <f t="shared" ca="1" si="125"/>
        <v>0.7803284964372641</v>
      </c>
      <c r="F628">
        <f t="shared" ca="1" si="126"/>
        <v>0.82156723635226692</v>
      </c>
      <c r="G628">
        <f t="shared" ca="1" si="127"/>
        <v>0.33085813345923576</v>
      </c>
      <c r="H628">
        <f t="shared" ca="1" si="133"/>
        <v>0.39343437971716189</v>
      </c>
      <c r="I628">
        <f t="shared" ca="1" si="134"/>
        <v>0.29362819987789074</v>
      </c>
      <c r="J628">
        <v>0.33900000000000002</v>
      </c>
      <c r="K628">
        <v>0.311</v>
      </c>
      <c r="L628">
        <f t="shared" si="135"/>
        <v>0.35000000000000003</v>
      </c>
      <c r="M628">
        <f t="shared" ca="1" si="136"/>
        <v>0.92276419278373134</v>
      </c>
      <c r="N628">
        <f t="shared" ca="1" si="128"/>
        <v>7.7235807216268659E-2</v>
      </c>
      <c r="O628">
        <f t="shared" ca="1" si="129"/>
        <v>19499.92720699549</v>
      </c>
      <c r="P628">
        <f t="shared" ca="1" si="130"/>
        <v>0.64710595122828451</v>
      </c>
      <c r="Q628">
        <f t="shared" ca="1" si="131"/>
        <v>0.35289404877171549</v>
      </c>
      <c r="R628">
        <f t="shared" ca="1" si="132"/>
        <v>28145.669888631448</v>
      </c>
      <c r="S628">
        <f ca="1">(('Benefits Calculations'!$F$12-'Benefits Calculations'!$F$6)*'Sensitivity Analysis'!E628*'Sensitivity Analysis'!J628)+(('Benefits Calculations'!$F$18-'Benefits Calculations'!$F$6)*'Sensitivity Analysis'!K628*'Sensitivity Analysis'!F628)+(('Benefits Calculations'!$F$24-'Benefits Calculations'!$F$6)*'Sensitivity Analysis'!L628*'Sensitivity Analysis'!G628)</f>
        <v>268654.12367018068</v>
      </c>
      <c r="T628">
        <f ca="1">+'Sensitivity Analysis'!S628-'Sensitivity Analysis'!K628*('Sensitivity Analysis'!O628+'Sensitivity Analysis'!O628/(1+'Benefits Calculations'!$C$10))-'Sensitivity Analysis'!L628*('Sensitivity Analysis'!R628+'Sensitivity Analysis'!R628/(1+'Benefits Calculations'!$C$10)+'Sensitivity Analysis'!R628/(1+'Benefits Calculations'!$C$10)^2+'Sensitivity Analysis'!R628/(1+'Benefits Calculations'!$C$10)^3)</f>
        <v>219280.38106659387</v>
      </c>
      <c r="U628">
        <f t="shared" ca="1" si="137"/>
        <v>347538.55039322807</v>
      </c>
      <c r="V628">
        <f ca="1">+'Sensitivity Analysis'!S628*(1+'Sensitivity Analysis'!I628)-'Sensitivity Analysis'!K628*('Sensitivity Analysis'!O628+'Sensitivity Analysis'!O628/(1+'Benefits Calculations'!$C$10))-'Sensitivity Analysis'!L628*('Sensitivity Analysis'!R628+'Sensitivity Analysis'!R628/(1+'Benefits Calculations'!$C$10)+'Sensitivity Analysis'!R628/(1+'Benefits Calculations'!$C$10)^2+'Sensitivity Analysis'!R628/(1+'Benefits Calculations'!$C$10)^3)</f>
        <v>298164.80778964126</v>
      </c>
    </row>
    <row r="629" spans="5:22" x14ac:dyDescent="0.25">
      <c r="E629">
        <f t="shared" ca="1" si="125"/>
        <v>0.63524560626509152</v>
      </c>
      <c r="F629">
        <f t="shared" ca="1" si="126"/>
        <v>0.87083161983176471</v>
      </c>
      <c r="G629">
        <f t="shared" ca="1" si="127"/>
        <v>0.38962614944843305</v>
      </c>
      <c r="H629">
        <f t="shared" ca="1" si="133"/>
        <v>0.57403834319944769</v>
      </c>
      <c r="I629">
        <f t="shared" ca="1" si="134"/>
        <v>0.32868755792816629</v>
      </c>
      <c r="J629">
        <v>0.33900000000000002</v>
      </c>
      <c r="K629">
        <v>0.311</v>
      </c>
      <c r="L629">
        <f t="shared" si="135"/>
        <v>0.35000000000000003</v>
      </c>
      <c r="M629">
        <f t="shared" ca="1" si="136"/>
        <v>0.94545829053012698</v>
      </c>
      <c r="N629">
        <f t="shared" ca="1" si="128"/>
        <v>5.4541709469873023E-2</v>
      </c>
      <c r="O629">
        <f t="shared" ca="1" si="129"/>
        <v>19254.013963815545</v>
      </c>
      <c r="P629">
        <f t="shared" ca="1" si="130"/>
        <v>0.64934563916472132</v>
      </c>
      <c r="Q629">
        <f t="shared" ca="1" si="131"/>
        <v>0.35065436083527868</v>
      </c>
      <c r="R629">
        <f t="shared" ca="1" si="132"/>
        <v>28107.617590591384</v>
      </c>
      <c r="S629">
        <f ca="1">(('Benefits Calculations'!$F$12-'Benefits Calculations'!$F$6)*'Sensitivity Analysis'!E629*'Sensitivity Analysis'!J629)+(('Benefits Calculations'!$F$18-'Benefits Calculations'!$F$6)*'Sensitivity Analysis'!K629*'Sensitivity Analysis'!F629)+(('Benefits Calculations'!$F$24-'Benefits Calculations'!$F$6)*'Sensitivity Analysis'!L629*'Sensitivity Analysis'!G629)</f>
        <v>279254.08883136278</v>
      </c>
      <c r="T629">
        <f ca="1">+'Sensitivity Analysis'!S629-'Sensitivity Analysis'!K629*('Sensitivity Analysis'!O629+'Sensitivity Analysis'!O629/(1+'Benefits Calculations'!$C$10))-'Sensitivity Analysis'!L629*('Sensitivity Analysis'!R629+'Sensitivity Analysis'!R629/(1+'Benefits Calculations'!$C$10)+'Sensitivity Analysis'!R629/(1+'Benefits Calculations'!$C$10)^2+'Sensitivity Analysis'!R629/(1+'Benefits Calculations'!$C$10)^3)</f>
        <v>230081.34937623038</v>
      </c>
      <c r="U629">
        <f t="shared" ca="1" si="137"/>
        <v>371041.43333079864</v>
      </c>
      <c r="V629">
        <f ca="1">+'Sensitivity Analysis'!S629*(1+'Sensitivity Analysis'!I629)-'Sensitivity Analysis'!K629*('Sensitivity Analysis'!O629+'Sensitivity Analysis'!O629/(1+'Benefits Calculations'!$C$10))-'Sensitivity Analysis'!L629*('Sensitivity Analysis'!R629+'Sensitivity Analysis'!R629/(1+'Benefits Calculations'!$C$10)+'Sensitivity Analysis'!R629/(1+'Benefits Calculations'!$C$10)^2+'Sensitivity Analysis'!R629/(1+'Benefits Calculations'!$C$10)^3)</f>
        <v>321868.69387566624</v>
      </c>
    </row>
    <row r="630" spans="5:22" x14ac:dyDescent="0.25">
      <c r="E630">
        <f t="shared" ca="1" si="125"/>
        <v>0.57385930484995129</v>
      </c>
      <c r="F630">
        <f t="shared" ca="1" si="126"/>
        <v>0.78059063703286913</v>
      </c>
      <c r="G630">
        <f t="shared" ca="1" si="127"/>
        <v>0.49863659366606133</v>
      </c>
      <c r="H630">
        <f t="shared" ca="1" si="133"/>
        <v>0.95508406205740448</v>
      </c>
      <c r="I630">
        <f t="shared" ca="1" si="134"/>
        <v>0.39426072874665474</v>
      </c>
      <c r="J630">
        <v>0.33900000000000002</v>
      </c>
      <c r="K630">
        <v>0.311</v>
      </c>
      <c r="L630">
        <f t="shared" si="135"/>
        <v>0.35000000000000003</v>
      </c>
      <c r="M630">
        <f t="shared" ca="1" si="136"/>
        <v>0.93810780969586027</v>
      </c>
      <c r="N630">
        <f t="shared" ca="1" si="128"/>
        <v>6.1892190304139727E-2</v>
      </c>
      <c r="O630">
        <f t="shared" ca="1" si="129"/>
        <v>19333.663774135657</v>
      </c>
      <c r="P630">
        <f t="shared" ca="1" si="130"/>
        <v>0.69450292495396582</v>
      </c>
      <c r="Q630">
        <f t="shared" ca="1" si="131"/>
        <v>0.30549707504603418</v>
      </c>
      <c r="R630">
        <f t="shared" ca="1" si="132"/>
        <v>27340.395305032122</v>
      </c>
      <c r="S630">
        <f ca="1">(('Benefits Calculations'!$F$12-'Benefits Calculations'!$F$6)*'Sensitivity Analysis'!E630*'Sensitivity Analysis'!J630)+(('Benefits Calculations'!$F$18-'Benefits Calculations'!$F$6)*'Sensitivity Analysis'!K630*'Sensitivity Analysis'!F630)+(('Benefits Calculations'!$F$24-'Benefits Calculations'!$F$6)*'Sensitivity Analysis'!L630*'Sensitivity Analysis'!G630)</f>
        <v>296506.23472242919</v>
      </c>
      <c r="T630">
        <f ca="1">+'Sensitivity Analysis'!S630-'Sensitivity Analysis'!K630*('Sensitivity Analysis'!O630+'Sensitivity Analysis'!O630/(1+'Benefits Calculations'!$C$10))-'Sensitivity Analysis'!L630*('Sensitivity Analysis'!R630+'Sensitivity Analysis'!R630/(1+'Benefits Calculations'!$C$10)+'Sensitivity Analysis'!R630/(1+'Benefits Calculations'!$C$10)^2+'Sensitivity Analysis'!R630/(1+'Benefits Calculations'!$C$10)^3)</f>
        <v>248305.63596969907</v>
      </c>
      <c r="U630">
        <f t="shared" ca="1" si="137"/>
        <v>413406.99890202074</v>
      </c>
      <c r="V630">
        <f ca="1">+'Sensitivity Analysis'!S630*(1+'Sensitivity Analysis'!I630)-'Sensitivity Analysis'!K630*('Sensitivity Analysis'!O630+'Sensitivity Analysis'!O630/(1+'Benefits Calculations'!$C$10))-'Sensitivity Analysis'!L630*('Sensitivity Analysis'!R630+'Sensitivity Analysis'!R630/(1+'Benefits Calculations'!$C$10)+'Sensitivity Analysis'!R630/(1+'Benefits Calculations'!$C$10)^2+'Sensitivity Analysis'!R630/(1+'Benefits Calculations'!$C$10)^3)</f>
        <v>365206.40014929062</v>
      </c>
    </row>
    <row r="631" spans="5:22" x14ac:dyDescent="0.25">
      <c r="E631">
        <f t="shared" ca="1" si="125"/>
        <v>0.53114285222493141</v>
      </c>
      <c r="F631">
        <f t="shared" ca="1" si="126"/>
        <v>0.39930704494808233</v>
      </c>
      <c r="G631">
        <f t="shared" ca="1" si="127"/>
        <v>0.37240196513200213</v>
      </c>
      <c r="H631">
        <f t="shared" ca="1" si="133"/>
        <v>0.98397804035881464</v>
      </c>
      <c r="I631">
        <f t="shared" ca="1" si="134"/>
        <v>0.40462716991873376</v>
      </c>
      <c r="J631">
        <v>0.33900000000000002</v>
      </c>
      <c r="K631">
        <v>0.311</v>
      </c>
      <c r="L631">
        <f t="shared" si="135"/>
        <v>0.35000000000000003</v>
      </c>
      <c r="M631">
        <f t="shared" ca="1" si="136"/>
        <v>0.93425571744755387</v>
      </c>
      <c r="N631">
        <f t="shared" ca="1" si="128"/>
        <v>6.5744282552446132E-2</v>
      </c>
      <c r="O631">
        <f t="shared" ca="1" si="129"/>
        <v>19375.405045738309</v>
      </c>
      <c r="P631">
        <f t="shared" ca="1" si="130"/>
        <v>0.54213110594991731</v>
      </c>
      <c r="Q631">
        <f t="shared" ca="1" si="131"/>
        <v>0.45786889405008269</v>
      </c>
      <c r="R631">
        <f t="shared" ca="1" si="132"/>
        <v>29929.192509910903</v>
      </c>
      <c r="S631">
        <f ca="1">(('Benefits Calculations'!$F$12-'Benefits Calculations'!$F$6)*'Sensitivity Analysis'!E631*'Sensitivity Analysis'!J631)+(('Benefits Calculations'!$F$18-'Benefits Calculations'!$F$6)*'Sensitivity Analysis'!K631*'Sensitivity Analysis'!F631)+(('Benefits Calculations'!$F$24-'Benefits Calculations'!$F$6)*'Sensitivity Analysis'!L631*'Sensitivity Analysis'!G631)</f>
        <v>209233.04129378573</v>
      </c>
      <c r="T631">
        <f ca="1">+'Sensitivity Analysis'!S631-'Sensitivity Analysis'!K631*('Sensitivity Analysis'!O631+'Sensitivity Analysis'!O631/(1+'Benefits Calculations'!$C$10))-'Sensitivity Analysis'!L631*('Sensitivity Analysis'!R631+'Sensitivity Analysis'!R631/(1+'Benefits Calculations'!$C$10)+'Sensitivity Analysis'!R631/(1+'Benefits Calculations'!$C$10)^2+'Sensitivity Analysis'!R631/(1+'Benefits Calculations'!$C$10)^3)</f>
        <v>157562.3349426873</v>
      </c>
      <c r="U631">
        <f t="shared" ca="1" si="137"/>
        <v>293894.41464597982</v>
      </c>
      <c r="V631">
        <f ca="1">+'Sensitivity Analysis'!S631*(1+'Sensitivity Analysis'!I631)-'Sensitivity Analysis'!K631*('Sensitivity Analysis'!O631+'Sensitivity Analysis'!O631/(1+'Benefits Calculations'!$C$10))-'Sensitivity Analysis'!L631*('Sensitivity Analysis'!R631+'Sensitivity Analysis'!R631/(1+'Benefits Calculations'!$C$10)+'Sensitivity Analysis'!R631/(1+'Benefits Calculations'!$C$10)^2+'Sensitivity Analysis'!R631/(1+'Benefits Calculations'!$C$10)^3)</f>
        <v>242223.70829488139</v>
      </c>
    </row>
    <row r="632" spans="5:22" x14ac:dyDescent="0.25">
      <c r="E632">
        <f t="shared" ca="1" si="125"/>
        <v>0.506111349454612</v>
      </c>
      <c r="F632">
        <f t="shared" ca="1" si="126"/>
        <v>0.55564286174532229</v>
      </c>
      <c r="G632">
        <f t="shared" ca="1" si="127"/>
        <v>0.53422363108076776</v>
      </c>
      <c r="H632">
        <f t="shared" ca="1" si="133"/>
        <v>0.16980723939885622</v>
      </c>
      <c r="I632">
        <f t="shared" ca="1" si="134"/>
        <v>0.23578275239202326</v>
      </c>
      <c r="J632">
        <v>0.33900000000000002</v>
      </c>
      <c r="K632">
        <v>0.311</v>
      </c>
      <c r="L632">
        <f t="shared" si="135"/>
        <v>0.35000000000000003</v>
      </c>
      <c r="M632">
        <f t="shared" ca="1" si="136"/>
        <v>0.94895893089494698</v>
      </c>
      <c r="N632">
        <f t="shared" ca="1" si="128"/>
        <v>5.1041069105053016E-2</v>
      </c>
      <c r="O632">
        <f t="shared" ca="1" si="129"/>
        <v>19216.081024822357</v>
      </c>
      <c r="P632">
        <f t="shared" ca="1" si="130"/>
        <v>0.5223470535280218</v>
      </c>
      <c r="Q632">
        <f t="shared" ca="1" si="131"/>
        <v>0.4776529464719782</v>
      </c>
      <c r="R632">
        <f t="shared" ca="1" si="132"/>
        <v>30265.323560558911</v>
      </c>
      <c r="S632">
        <f ca="1">(('Benefits Calculations'!$F$12-'Benefits Calculations'!$F$6)*'Sensitivity Analysis'!E632*'Sensitivity Analysis'!J632)+(('Benefits Calculations'!$F$18-'Benefits Calculations'!$F$6)*'Sensitivity Analysis'!K632*'Sensitivity Analysis'!F632)+(('Benefits Calculations'!$F$24-'Benefits Calculations'!$F$6)*'Sensitivity Analysis'!L632*'Sensitivity Analysis'!G632)</f>
        <v>274883.68532671896</v>
      </c>
      <c r="T632">
        <f ca="1">+'Sensitivity Analysis'!S632-'Sensitivity Analysis'!K632*('Sensitivity Analysis'!O632+'Sensitivity Analysis'!O632/(1+'Benefits Calculations'!$C$10))-'Sensitivity Analysis'!L632*('Sensitivity Analysis'!R632+'Sensitivity Analysis'!R632/(1+'Benefits Calculations'!$C$10)+'Sensitivity Analysis'!R632/(1+'Benefits Calculations'!$C$10)^2+'Sensitivity Analysis'!R632/(1+'Benefits Calculations'!$C$10)^3)</f>
        <v>222863.15603912433</v>
      </c>
      <c r="U632">
        <f t="shared" ca="1" si="137"/>
        <v>339696.51724071556</v>
      </c>
      <c r="V632">
        <f ca="1">+'Sensitivity Analysis'!S632*(1+'Sensitivity Analysis'!I632)-'Sensitivity Analysis'!K632*('Sensitivity Analysis'!O632+'Sensitivity Analysis'!O632/(1+'Benefits Calculations'!$C$10))-'Sensitivity Analysis'!L632*('Sensitivity Analysis'!R632+'Sensitivity Analysis'!R632/(1+'Benefits Calculations'!$C$10)+'Sensitivity Analysis'!R632/(1+'Benefits Calculations'!$C$10)^2+'Sensitivity Analysis'!R632/(1+'Benefits Calculations'!$C$10)^3)</f>
        <v>287675.98795312096</v>
      </c>
    </row>
    <row r="633" spans="5:22" x14ac:dyDescent="0.25">
      <c r="E633">
        <f t="shared" ca="1" si="125"/>
        <v>0.31451742719767339</v>
      </c>
      <c r="F633">
        <f t="shared" ca="1" si="126"/>
        <v>0.26725324771732784</v>
      </c>
      <c r="G633">
        <f t="shared" ca="1" si="127"/>
        <v>0.30898531607917989</v>
      </c>
      <c r="H633">
        <f t="shared" ca="1" si="133"/>
        <v>0.92398225822390301</v>
      </c>
      <c r="I633">
        <f t="shared" ca="1" si="134"/>
        <v>0.38651475412666897</v>
      </c>
      <c r="J633">
        <v>0.33900000000000002</v>
      </c>
      <c r="K633">
        <v>0.311</v>
      </c>
      <c r="L633">
        <f t="shared" si="135"/>
        <v>0.35000000000000003</v>
      </c>
      <c r="M633">
        <f t="shared" ca="1" si="136"/>
        <v>0.94402396537889055</v>
      </c>
      <c r="N633">
        <f t="shared" ca="1" si="128"/>
        <v>5.5976034621109449E-2</v>
      </c>
      <c r="O633">
        <f t="shared" ca="1" si="129"/>
        <v>19269.556311154342</v>
      </c>
      <c r="P633">
        <f t="shared" ca="1" si="130"/>
        <v>0.35512910047306134</v>
      </c>
      <c r="Q633">
        <f t="shared" ca="1" si="131"/>
        <v>0.64487089952693866</v>
      </c>
      <c r="R633">
        <f t="shared" ca="1" si="132"/>
        <v>33106.35658296269</v>
      </c>
      <c r="S633">
        <f ca="1">(('Benefits Calculations'!$F$12-'Benefits Calculations'!$F$6)*'Sensitivity Analysis'!E633*'Sensitivity Analysis'!J633)+(('Benefits Calculations'!$F$18-'Benefits Calculations'!$F$6)*'Sensitivity Analysis'!K633*'Sensitivity Analysis'!F633)+(('Benefits Calculations'!$F$24-'Benefits Calculations'!$F$6)*'Sensitivity Analysis'!L633*'Sensitivity Analysis'!G633)</f>
        <v>154623.78593906059</v>
      </c>
      <c r="T633">
        <f ca="1">+'Sensitivity Analysis'!S633-'Sensitivity Analysis'!K633*('Sensitivity Analysis'!O633+'Sensitivity Analysis'!O633/(1+'Benefits Calculations'!$C$10))-'Sensitivity Analysis'!L633*('Sensitivity Analysis'!R633+'Sensitivity Analysis'!R633/(1+'Benefits Calculations'!$C$10)+'Sensitivity Analysis'!R633/(1+'Benefits Calculations'!$C$10)^2+'Sensitivity Analysis'!R633/(1+'Benefits Calculations'!$C$10)^3)</f>
        <v>98790.355747356982</v>
      </c>
      <c r="U633">
        <f t="shared" ca="1" si="137"/>
        <v>214388.16054343127</v>
      </c>
      <c r="V633">
        <f ca="1">+'Sensitivity Analysis'!S633*(1+'Sensitivity Analysis'!I633)-'Sensitivity Analysis'!K633*('Sensitivity Analysis'!O633+'Sensitivity Analysis'!O633/(1+'Benefits Calculations'!$C$10))-'Sensitivity Analysis'!L633*('Sensitivity Analysis'!R633+'Sensitivity Analysis'!R633/(1+'Benefits Calculations'!$C$10)+'Sensitivity Analysis'!R633/(1+'Benefits Calculations'!$C$10)^2+'Sensitivity Analysis'!R633/(1+'Benefits Calculations'!$C$10)^3)</f>
        <v>158554.73035172766</v>
      </c>
    </row>
    <row r="634" spans="5:22" x14ac:dyDescent="0.25">
      <c r="E634">
        <f t="shared" ca="1" si="125"/>
        <v>0.49234206921230195</v>
      </c>
      <c r="F634">
        <f t="shared" ca="1" si="126"/>
        <v>0.69116700427222333</v>
      </c>
      <c r="G634">
        <f t="shared" ca="1" si="127"/>
        <v>0.28035033791875352</v>
      </c>
      <c r="H634">
        <f t="shared" ca="1" si="133"/>
        <v>0.11344673346757861</v>
      </c>
      <c r="I634">
        <f t="shared" ca="1" si="134"/>
        <v>0.21555033219911035</v>
      </c>
      <c r="J634">
        <v>0.33900000000000002</v>
      </c>
      <c r="K634">
        <v>0.311</v>
      </c>
      <c r="L634">
        <f t="shared" si="135"/>
        <v>0.35000000000000003</v>
      </c>
      <c r="M634">
        <f t="shared" ca="1" si="136"/>
        <v>0.95800227220533718</v>
      </c>
      <c r="N634">
        <f t="shared" ca="1" si="128"/>
        <v>4.199772779466282E-2</v>
      </c>
      <c r="O634">
        <f t="shared" ca="1" si="129"/>
        <v>19118.087378382967</v>
      </c>
      <c r="P634">
        <f t="shared" ca="1" si="130"/>
        <v>0.61717220762800162</v>
      </c>
      <c r="Q634">
        <f t="shared" ca="1" si="131"/>
        <v>0.38282779237199838</v>
      </c>
      <c r="R634">
        <f t="shared" ca="1" si="132"/>
        <v>28654.244192400252</v>
      </c>
      <c r="S634">
        <f ca="1">(('Benefits Calculations'!$F$12-'Benefits Calculations'!$F$6)*'Sensitivity Analysis'!E634*'Sensitivity Analysis'!J634)+(('Benefits Calculations'!$F$18-'Benefits Calculations'!$F$6)*'Sensitivity Analysis'!K634*'Sensitivity Analysis'!F634)+(('Benefits Calculations'!$F$24-'Benefits Calculations'!$F$6)*'Sensitivity Analysis'!L634*'Sensitivity Analysis'!G634)</f>
        <v>211708.65932956227</v>
      </c>
      <c r="T634">
        <f ca="1">+'Sensitivity Analysis'!S634-'Sensitivity Analysis'!K634*('Sensitivity Analysis'!O634+'Sensitivity Analysis'!O634/(1+'Benefits Calculations'!$C$10))-'Sensitivity Analysis'!L634*('Sensitivity Analysis'!R634+'Sensitivity Analysis'!R634/(1+'Benefits Calculations'!$C$10)+'Sensitivity Analysis'!R634/(1+'Benefits Calculations'!$C$10)^2+'Sensitivity Analysis'!R634/(1+'Benefits Calculations'!$C$10)^3)</f>
        <v>161891.71011668054</v>
      </c>
      <c r="U634">
        <f t="shared" ca="1" si="137"/>
        <v>257342.53117747771</v>
      </c>
      <c r="V634">
        <f ca="1">+'Sensitivity Analysis'!S634*(1+'Sensitivity Analysis'!I634)-'Sensitivity Analysis'!K634*('Sensitivity Analysis'!O634+'Sensitivity Analysis'!O634/(1+'Benefits Calculations'!$C$10))-'Sensitivity Analysis'!L634*('Sensitivity Analysis'!R634+'Sensitivity Analysis'!R634/(1+'Benefits Calculations'!$C$10)+'Sensitivity Analysis'!R634/(1+'Benefits Calculations'!$C$10)^2+'Sensitivity Analysis'!R634/(1+'Benefits Calculations'!$C$10)^3)</f>
        <v>207525.581964596</v>
      </c>
    </row>
    <row r="635" spans="5:22" x14ac:dyDescent="0.25">
      <c r="E635">
        <f t="shared" ca="1" si="125"/>
        <v>0.38677226633413803</v>
      </c>
      <c r="F635">
        <f t="shared" ca="1" si="126"/>
        <v>0.54335850299648569</v>
      </c>
      <c r="G635">
        <f t="shared" ca="1" si="127"/>
        <v>0.33862156877791583</v>
      </c>
      <c r="H635">
        <f t="shared" ca="1" si="133"/>
        <v>0.2751603723799505</v>
      </c>
      <c r="I635">
        <f t="shared" ca="1" si="134"/>
        <v>0.26602204052473827</v>
      </c>
      <c r="J635">
        <v>0.33900000000000002</v>
      </c>
      <c r="K635">
        <v>0.311</v>
      </c>
      <c r="L635">
        <f t="shared" si="135"/>
        <v>0.35000000000000003</v>
      </c>
      <c r="M635">
        <f t="shared" ca="1" si="136"/>
        <v>0.93205926887076584</v>
      </c>
      <c r="N635">
        <f t="shared" ca="1" si="128"/>
        <v>6.7940731129234155E-2</v>
      </c>
      <c r="O635">
        <f t="shared" ca="1" si="129"/>
        <v>19399.20576251638</v>
      </c>
      <c r="P635">
        <f t="shared" ca="1" si="130"/>
        <v>0.68441228225815443</v>
      </c>
      <c r="Q635">
        <f t="shared" ca="1" si="131"/>
        <v>0.31558771774184557</v>
      </c>
      <c r="R635">
        <f t="shared" ca="1" si="132"/>
        <v>27511.835324433956</v>
      </c>
      <c r="S635">
        <f ca="1">(('Benefits Calculations'!$F$12-'Benefits Calculations'!$F$6)*'Sensitivity Analysis'!E635*'Sensitivity Analysis'!J635)+(('Benefits Calculations'!$F$18-'Benefits Calculations'!$F$6)*'Sensitivity Analysis'!K635*'Sensitivity Analysis'!F635)+(('Benefits Calculations'!$F$24-'Benefits Calculations'!$F$6)*'Sensitivity Analysis'!L635*'Sensitivity Analysis'!G635)</f>
        <v>202644.22853780037</v>
      </c>
      <c r="T635">
        <f ca="1">+'Sensitivity Analysis'!S635-'Sensitivity Analysis'!K635*('Sensitivity Analysis'!O635+'Sensitivity Analysis'!O635/(1+'Benefits Calculations'!$C$10))-'Sensitivity Analysis'!L635*('Sensitivity Analysis'!R635+'Sensitivity Analysis'!R635/(1+'Benefits Calculations'!$C$10)+'Sensitivity Analysis'!R635/(1+'Benefits Calculations'!$C$10)^2+'Sensitivity Analysis'!R635/(1+'Benefits Calculations'!$C$10)^3)</f>
        <v>154175.438516155</v>
      </c>
      <c r="U635">
        <f t="shared" ca="1" si="137"/>
        <v>256552.0597139874</v>
      </c>
      <c r="V635">
        <f ca="1">+'Sensitivity Analysis'!S635*(1+'Sensitivity Analysis'!I635)-'Sensitivity Analysis'!K635*('Sensitivity Analysis'!O635+'Sensitivity Analysis'!O635/(1+'Benefits Calculations'!$C$10))-'Sensitivity Analysis'!L635*('Sensitivity Analysis'!R635+'Sensitivity Analysis'!R635/(1+'Benefits Calculations'!$C$10)+'Sensitivity Analysis'!R635/(1+'Benefits Calculations'!$C$10)^2+'Sensitivity Analysis'!R635/(1+'Benefits Calculations'!$C$10)^3)</f>
        <v>208083.26969234203</v>
      </c>
    </row>
    <row r="636" spans="5:22" x14ac:dyDescent="0.25">
      <c r="E636">
        <f t="shared" ca="1" si="125"/>
        <v>0.33944722030061547</v>
      </c>
      <c r="F636">
        <f t="shared" ca="1" si="126"/>
        <v>0.67680840965830158</v>
      </c>
      <c r="G636">
        <f t="shared" ca="1" si="127"/>
        <v>0.47113497997371551</v>
      </c>
      <c r="H636">
        <f t="shared" ca="1" si="133"/>
        <v>0.98262484315307308</v>
      </c>
      <c r="I636">
        <f t="shared" ca="1" si="134"/>
        <v>0.40399114109337669</v>
      </c>
      <c r="J636">
        <v>0.33900000000000002</v>
      </c>
      <c r="K636">
        <v>0.311</v>
      </c>
      <c r="L636">
        <f t="shared" si="135"/>
        <v>0.35000000000000003</v>
      </c>
      <c r="M636">
        <f t="shared" ca="1" si="136"/>
        <v>0.93642902030853781</v>
      </c>
      <c r="N636">
        <f t="shared" ca="1" si="128"/>
        <v>6.3570979691462193E-2</v>
      </c>
      <c r="O636">
        <f t="shared" ca="1" si="129"/>
        <v>19351.855135936683</v>
      </c>
      <c r="P636">
        <f t="shared" ca="1" si="130"/>
        <v>0.5010817850529441</v>
      </c>
      <c r="Q636">
        <f t="shared" ca="1" si="131"/>
        <v>0.4989182149470559</v>
      </c>
      <c r="R636">
        <f t="shared" ca="1" si="132"/>
        <v>30626.620471950479</v>
      </c>
      <c r="S636">
        <f ca="1">(('Benefits Calculations'!$F$12-'Benefits Calculations'!$F$6)*'Sensitivity Analysis'!E636*'Sensitivity Analysis'!J636)+(('Benefits Calculations'!$F$18-'Benefits Calculations'!$F$6)*'Sensitivity Analysis'!K636*'Sensitivity Analysis'!F636)+(('Benefits Calculations'!$F$24-'Benefits Calculations'!$F$6)*'Sensitivity Analysis'!L636*'Sensitivity Analysis'!G636)</f>
        <v>254602.48855018776</v>
      </c>
      <c r="T636">
        <f ca="1">+'Sensitivity Analysis'!S636-'Sensitivity Analysis'!K636*('Sensitivity Analysis'!O636+'Sensitivity Analysis'!O636/(1+'Benefits Calculations'!$C$10))-'Sensitivity Analysis'!L636*('Sensitivity Analysis'!R636+'Sensitivity Analysis'!R636/(1+'Benefits Calculations'!$C$10)+'Sensitivity Analysis'!R636/(1+'Benefits Calculations'!$C$10)^2+'Sensitivity Analysis'!R636/(1+'Benefits Calculations'!$C$10)^3)</f>
        <v>202018.20379454162</v>
      </c>
      <c r="U636">
        <f t="shared" ca="1" si="137"/>
        <v>357459.63842479151</v>
      </c>
      <c r="V636">
        <f ca="1">+'Sensitivity Analysis'!S636*(1+'Sensitivity Analysis'!I636)-'Sensitivity Analysis'!K636*('Sensitivity Analysis'!O636+'Sensitivity Analysis'!O636/(1+'Benefits Calculations'!$C$10))-'Sensitivity Analysis'!L636*('Sensitivity Analysis'!R636+'Sensitivity Analysis'!R636/(1+'Benefits Calculations'!$C$10)+'Sensitivity Analysis'!R636/(1+'Benefits Calculations'!$C$10)^2+'Sensitivity Analysis'!R636/(1+'Benefits Calculations'!$C$10)^3)</f>
        <v>304875.35366914538</v>
      </c>
    </row>
    <row r="637" spans="5:22" x14ac:dyDescent="0.25">
      <c r="E637">
        <f t="shared" ca="1" si="125"/>
        <v>0.5825849091039873</v>
      </c>
      <c r="F637">
        <f t="shared" ca="1" si="126"/>
        <v>0.55888373541483638</v>
      </c>
      <c r="G637">
        <f t="shared" ca="1" si="127"/>
        <v>0.45829362740969465</v>
      </c>
      <c r="H637">
        <f t="shared" ca="1" si="133"/>
        <v>0.25706880451485636</v>
      </c>
      <c r="I637">
        <f t="shared" ca="1" si="134"/>
        <v>0.26130718193224906</v>
      </c>
      <c r="J637">
        <v>0.33900000000000002</v>
      </c>
      <c r="K637">
        <v>0.311</v>
      </c>
      <c r="L637">
        <f t="shared" si="135"/>
        <v>0.35000000000000003</v>
      </c>
      <c r="M637">
        <f t="shared" ca="1" si="136"/>
        <v>0.93795878650321107</v>
      </c>
      <c r="N637">
        <f t="shared" ca="1" si="128"/>
        <v>6.2041213496788927E-2</v>
      </c>
      <c r="O637">
        <f t="shared" ca="1" si="129"/>
        <v>19335.278589451205</v>
      </c>
      <c r="P637">
        <f t="shared" ca="1" si="130"/>
        <v>0.44431012980950013</v>
      </c>
      <c r="Q637">
        <f t="shared" ca="1" si="131"/>
        <v>0.55568987019049987</v>
      </c>
      <c r="R637">
        <f t="shared" ca="1" si="132"/>
        <v>31591.170894536597</v>
      </c>
      <c r="S637">
        <f ca="1">(('Benefits Calculations'!$F$12-'Benefits Calculations'!$F$6)*'Sensitivity Analysis'!E637*'Sensitivity Analysis'!J637)+(('Benefits Calculations'!$F$18-'Benefits Calculations'!$F$6)*'Sensitivity Analysis'!K637*'Sensitivity Analysis'!F637)+(('Benefits Calculations'!$F$24-'Benefits Calculations'!$F$6)*'Sensitivity Analysis'!L637*'Sensitivity Analysis'!G637)</f>
        <v>258942.58074249653</v>
      </c>
      <c r="T637">
        <f ca="1">+'Sensitivity Analysis'!S637-'Sensitivity Analysis'!K637*('Sensitivity Analysis'!O637+'Sensitivity Analysis'!O637/(1+'Benefits Calculations'!$C$10))-'Sensitivity Analysis'!L637*('Sensitivity Analysis'!R637+'Sensitivity Analysis'!R637/(1+'Benefits Calculations'!$C$10)+'Sensitivity Analysis'!R637/(1+'Benefits Calculations'!$C$10)^2+'Sensitivity Analysis'!R637/(1+'Benefits Calculations'!$C$10)^3)</f>
        <v>205085.02756998574</v>
      </c>
      <c r="U637">
        <f t="shared" ca="1" si="137"/>
        <v>326606.13679858216</v>
      </c>
      <c r="V637">
        <f ca="1">+'Sensitivity Analysis'!S637*(1+'Sensitivity Analysis'!I637)-'Sensitivity Analysis'!K637*('Sensitivity Analysis'!O637+'Sensitivity Analysis'!O637/(1+'Benefits Calculations'!$C$10))-'Sensitivity Analysis'!L637*('Sensitivity Analysis'!R637+'Sensitivity Analysis'!R637/(1+'Benefits Calculations'!$C$10)+'Sensitivity Analysis'!R637/(1+'Benefits Calculations'!$C$10)^2+'Sensitivity Analysis'!R637/(1+'Benefits Calculations'!$C$10)^3)</f>
        <v>272748.58362607134</v>
      </c>
    </row>
    <row r="638" spans="5:22" x14ac:dyDescent="0.25">
      <c r="E638">
        <f t="shared" ca="1" si="125"/>
        <v>0.76586571263123226</v>
      </c>
      <c r="F638">
        <f t="shared" ca="1" si="126"/>
        <v>0.64768930642176803</v>
      </c>
      <c r="G638">
        <f t="shared" ca="1" si="127"/>
        <v>0.39596082759362411</v>
      </c>
      <c r="H638">
        <f t="shared" ca="1" si="133"/>
        <v>0.35612691805115748</v>
      </c>
      <c r="I638">
        <f t="shared" ca="1" si="134"/>
        <v>0.28543401447993316</v>
      </c>
      <c r="J638">
        <v>0.33900000000000002</v>
      </c>
      <c r="K638">
        <v>0.311</v>
      </c>
      <c r="L638">
        <f t="shared" si="135"/>
        <v>0.35000000000000003</v>
      </c>
      <c r="M638">
        <f t="shared" ca="1" si="136"/>
        <v>0.95399257771156631</v>
      </c>
      <c r="N638">
        <f t="shared" ca="1" si="128"/>
        <v>4.6007422288433686E-2</v>
      </c>
      <c r="O638">
        <f t="shared" ca="1" si="129"/>
        <v>19161.536427917465</v>
      </c>
      <c r="P638">
        <f t="shared" ca="1" si="130"/>
        <v>0.62563326478165837</v>
      </c>
      <c r="Q638">
        <f t="shared" ca="1" si="131"/>
        <v>0.37436673521834163</v>
      </c>
      <c r="R638">
        <f t="shared" ca="1" si="132"/>
        <v>28510.490831359624</v>
      </c>
      <c r="S638">
        <f ca="1">(('Benefits Calculations'!$F$12-'Benefits Calculations'!$F$6)*'Sensitivity Analysis'!E638*'Sensitivity Analysis'!J638)+(('Benefits Calculations'!$F$18-'Benefits Calculations'!$F$6)*'Sensitivity Analysis'!K638*'Sensitivity Analysis'!F638)+(('Benefits Calculations'!$F$24-'Benefits Calculations'!$F$6)*'Sensitivity Analysis'!L638*'Sensitivity Analysis'!G638)</f>
        <v>266908.75362867862</v>
      </c>
      <c r="T638">
        <f ca="1">+'Sensitivity Analysis'!S638-'Sensitivity Analysis'!K638*('Sensitivity Analysis'!O638+'Sensitivity Analysis'!O638/(1+'Benefits Calculations'!$C$10))-'Sensitivity Analysis'!L638*('Sensitivity Analysis'!R638+'Sensitivity Analysis'!R638/(1+'Benefits Calculations'!$C$10)+'Sensitivity Analysis'!R638/(1+'Benefits Calculations'!$C$10)^2+'Sensitivity Analysis'!R638/(1+'Benefits Calculations'!$C$10)^3)</f>
        <v>217256.51038936427</v>
      </c>
      <c r="U638">
        <f t="shared" ca="1" si="137"/>
        <v>343093.59067674779</v>
      </c>
      <c r="V638">
        <f ca="1">+'Sensitivity Analysis'!S638*(1+'Sensitivity Analysis'!I638)-'Sensitivity Analysis'!K638*('Sensitivity Analysis'!O638+'Sensitivity Analysis'!O638/(1+'Benefits Calculations'!$C$10))-'Sensitivity Analysis'!L638*('Sensitivity Analysis'!R638+'Sensitivity Analysis'!R638/(1+'Benefits Calculations'!$C$10)+'Sensitivity Analysis'!R638/(1+'Benefits Calculations'!$C$10)^2+'Sensitivity Analysis'!R638/(1+'Benefits Calculations'!$C$10)^3)</f>
        <v>293441.34743743343</v>
      </c>
    </row>
    <row r="639" spans="5:22" x14ac:dyDescent="0.25">
      <c r="E639">
        <f t="shared" ref="E639:E702" ca="1" si="138">+_xlfn.NORM.INV(RAND(),0.5,0.17)</f>
        <v>0.71786639009868936</v>
      </c>
      <c r="F639">
        <f t="shared" ref="F639:F702" ca="1" si="139">+_xlfn.NORM.INV(RAND(),0.56,0.13)</f>
        <v>0.51424563942185209</v>
      </c>
      <c r="G639">
        <f t="shared" ref="G639:G702" ca="1" si="140">+_xlfn.NORM.INV(RAND(),0.42,0.11)</f>
        <v>0.28833201557697397</v>
      </c>
      <c r="H639">
        <f t="shared" ca="1" si="133"/>
        <v>0.91906162936629898</v>
      </c>
      <c r="I639">
        <f t="shared" ca="1" si="134"/>
        <v>0.38544799619635511</v>
      </c>
      <c r="J639">
        <v>0.33900000000000002</v>
      </c>
      <c r="K639">
        <v>0.311</v>
      </c>
      <c r="L639">
        <f t="shared" si="135"/>
        <v>0.35000000000000003</v>
      </c>
      <c r="M639">
        <f t="shared" ca="1" si="136"/>
        <v>0.96081128783441017</v>
      </c>
      <c r="N639">
        <f t="shared" ref="N639:N702" ca="1" si="141">1-M639</f>
        <v>3.9188712165589834E-2</v>
      </c>
      <c r="O639">
        <f t="shared" ref="O639:O702" ca="1" si="142">(18663*M639)+(29499*N639)</f>
        <v>19087.64888502633</v>
      </c>
      <c r="P639">
        <f t="shared" ref="P639:P702" ca="1" si="143">+_xlfn.NORM.INV(RAND(), 0.5906, 0.1)</f>
        <v>0.66368747841315612</v>
      </c>
      <c r="Q639">
        <f t="shared" ref="Q639:Q702" ca="1" si="144">1-P639</f>
        <v>0.33631252158684388</v>
      </c>
      <c r="R639">
        <f t="shared" ref="R639:R702" ca="1" si="145">(22150*P639)+(39140*Q639)</f>
        <v>27863.949741760476</v>
      </c>
      <c r="S639">
        <f ca="1">(('Benefits Calculations'!$F$12-'Benefits Calculations'!$F$6)*'Sensitivity Analysis'!E639*'Sensitivity Analysis'!J639)+(('Benefits Calculations'!$F$18-'Benefits Calculations'!$F$6)*'Sensitivity Analysis'!K639*'Sensitivity Analysis'!F639)+(('Benefits Calculations'!$F$24-'Benefits Calculations'!$F$6)*'Sensitivity Analysis'!L639*'Sensitivity Analysis'!G639)</f>
        <v>213913.46814090086</v>
      </c>
      <c r="T639">
        <f ca="1">+'Sensitivity Analysis'!S639-'Sensitivity Analysis'!K639*('Sensitivity Analysis'!O639+'Sensitivity Analysis'!O639/(1+'Benefits Calculations'!$C$10))-'Sensitivity Analysis'!L639*('Sensitivity Analysis'!R639+'Sensitivity Analysis'!R639/(1+'Benefits Calculations'!$C$10)+'Sensitivity Analysis'!R639/(1+'Benefits Calculations'!$C$10)^2+'Sensitivity Analysis'!R639/(1+'Benefits Calculations'!$C$10)^3)</f>
        <v>165166.67596532326</v>
      </c>
      <c r="U639">
        <f t="shared" ca="1" si="137"/>
        <v>296365.98579522391</v>
      </c>
      <c r="V639">
        <f ca="1">+'Sensitivity Analysis'!S639*(1+'Sensitivity Analysis'!I639)-'Sensitivity Analysis'!K639*('Sensitivity Analysis'!O639+'Sensitivity Analysis'!O639/(1+'Benefits Calculations'!$C$10))-'Sensitivity Analysis'!L639*('Sensitivity Analysis'!R639+'Sensitivity Analysis'!R639/(1+'Benefits Calculations'!$C$10)+'Sensitivity Analysis'!R639/(1+'Benefits Calculations'!$C$10)^2+'Sensitivity Analysis'!R639/(1+'Benefits Calculations'!$C$10)^3)</f>
        <v>247619.19361964631</v>
      </c>
    </row>
    <row r="640" spans="5:22" x14ac:dyDescent="0.25">
      <c r="E640">
        <f t="shared" ca="1" si="138"/>
        <v>0.69291999357227385</v>
      </c>
      <c r="F640">
        <f t="shared" ca="1" si="139"/>
        <v>0.70700469289229839</v>
      </c>
      <c r="G640">
        <f t="shared" ca="1" si="140"/>
        <v>0.5079290142147872</v>
      </c>
      <c r="H640">
        <f t="shared" ca="1" si="133"/>
        <v>0.60341941216188111</v>
      </c>
      <c r="I640">
        <f t="shared" ca="1" si="134"/>
        <v>0.3338351934277361</v>
      </c>
      <c r="J640">
        <v>0.33900000000000002</v>
      </c>
      <c r="K640">
        <v>0.311</v>
      </c>
      <c r="L640">
        <f t="shared" si="135"/>
        <v>0.35000000000000003</v>
      </c>
      <c r="M640">
        <f t="shared" ca="1" si="136"/>
        <v>0.94901645826674774</v>
      </c>
      <c r="N640">
        <f t="shared" ca="1" si="141"/>
        <v>5.0983541733252258E-2</v>
      </c>
      <c r="O640">
        <f t="shared" ca="1" si="142"/>
        <v>19215.45765822152</v>
      </c>
      <c r="P640">
        <f t="shared" ca="1" si="143"/>
        <v>0.44559299498642779</v>
      </c>
      <c r="Q640">
        <f t="shared" ca="1" si="144"/>
        <v>0.55440700501357221</v>
      </c>
      <c r="R640">
        <f t="shared" ca="1" si="145"/>
        <v>31569.375015180591</v>
      </c>
      <c r="S640">
        <f ca="1">(('Benefits Calculations'!$F$12-'Benefits Calculations'!$F$6)*'Sensitivity Analysis'!E640*'Sensitivity Analysis'!J640)+(('Benefits Calculations'!$F$18-'Benefits Calculations'!$F$6)*'Sensitivity Analysis'!K640*'Sensitivity Analysis'!F640)+(('Benefits Calculations'!$F$24-'Benefits Calculations'!$F$6)*'Sensitivity Analysis'!L640*'Sensitivity Analysis'!G640)</f>
        <v>301549.92491534492</v>
      </c>
      <c r="T640">
        <f ca="1">+'Sensitivity Analysis'!S640-'Sensitivity Analysis'!K640*('Sensitivity Analysis'!O640+'Sensitivity Analysis'!O640/(1+'Benefits Calculations'!$C$10))-'Sensitivity Analysis'!L640*('Sensitivity Analysis'!R640+'Sensitivity Analysis'!R640/(1+'Benefits Calculations'!$C$10)+'Sensitivity Analysis'!R640/(1+'Benefits Calculations'!$C$10)^2+'Sensitivity Analysis'!R640/(1+'Benefits Calculations'!$C$10)^3)</f>
        <v>247794.64122367027</v>
      </c>
      <c r="U640">
        <f t="shared" ca="1" si="137"/>
        <v>402217.9024275784</v>
      </c>
      <c r="V640">
        <f ca="1">+'Sensitivity Analysis'!S640*(1+'Sensitivity Analysis'!I640)-'Sensitivity Analysis'!K640*('Sensitivity Analysis'!O640+'Sensitivity Analysis'!O640/(1+'Benefits Calculations'!$C$10))-'Sensitivity Analysis'!L640*('Sensitivity Analysis'!R640+'Sensitivity Analysis'!R640/(1+'Benefits Calculations'!$C$10)+'Sensitivity Analysis'!R640/(1+'Benefits Calculations'!$C$10)^2+'Sensitivity Analysis'!R640/(1+'Benefits Calculations'!$C$10)^3)</f>
        <v>348462.61873590376</v>
      </c>
    </row>
    <row r="641" spans="5:22" x14ac:dyDescent="0.25">
      <c r="E641">
        <f t="shared" ca="1" si="138"/>
        <v>0.66845729027794731</v>
      </c>
      <c r="F641">
        <f t="shared" ca="1" si="139"/>
        <v>0.50853011059296993</v>
      </c>
      <c r="G641">
        <f t="shared" ca="1" si="140"/>
        <v>0.47213698897343631</v>
      </c>
      <c r="H641">
        <f t="shared" ca="1" si="133"/>
        <v>0.58031835082915084</v>
      </c>
      <c r="I641">
        <f t="shared" ca="1" si="134"/>
        <v>0.32979870313597415</v>
      </c>
      <c r="J641">
        <v>0.33900000000000002</v>
      </c>
      <c r="K641">
        <v>0.311</v>
      </c>
      <c r="L641">
        <f t="shared" si="135"/>
        <v>0.35000000000000003</v>
      </c>
      <c r="M641">
        <f t="shared" ca="1" si="136"/>
        <v>0.92283456441036171</v>
      </c>
      <c r="N641">
        <f t="shared" ca="1" si="141"/>
        <v>7.7165435589638287E-2</v>
      </c>
      <c r="O641">
        <f t="shared" ca="1" si="142"/>
        <v>19499.164660049319</v>
      </c>
      <c r="P641">
        <f t="shared" ca="1" si="143"/>
        <v>0.58902416434189753</v>
      </c>
      <c r="Q641">
        <f t="shared" ca="1" si="144"/>
        <v>0.41097583565810247</v>
      </c>
      <c r="R641">
        <f t="shared" ca="1" si="145"/>
        <v>29132.47944783116</v>
      </c>
      <c r="S641">
        <f ca="1">(('Benefits Calculations'!$F$12-'Benefits Calculations'!$F$6)*'Sensitivity Analysis'!E641*'Sensitivity Analysis'!J641)+(('Benefits Calculations'!$F$18-'Benefits Calculations'!$F$6)*'Sensitivity Analysis'!K641*'Sensitivity Analysis'!F641)+(('Benefits Calculations'!$F$24-'Benefits Calculations'!$F$6)*'Sensitivity Analysis'!L641*'Sensitivity Analysis'!G641)</f>
        <v>265087.99821920076</v>
      </c>
      <c r="T641">
        <f ca="1">+'Sensitivity Analysis'!S641-'Sensitivity Analysis'!K641*('Sensitivity Analysis'!O641+'Sensitivity Analysis'!O641/(1+'Benefits Calculations'!$C$10))-'Sensitivity Analysis'!L641*('Sensitivity Analysis'!R641+'Sensitivity Analysis'!R641/(1+'Benefits Calculations'!$C$10)+'Sensitivity Analysis'!R641/(1+'Benefits Calculations'!$C$10)^2+'Sensitivity Analysis'!R641/(1+'Benefits Calculations'!$C$10)^3)</f>
        <v>214401.69980049779</v>
      </c>
      <c r="U641">
        <f t="shared" ca="1" si="137"/>
        <v>352513.67624880461</v>
      </c>
      <c r="V641">
        <f ca="1">+'Sensitivity Analysis'!S641*(1+'Sensitivity Analysis'!I641)-'Sensitivity Analysis'!K641*('Sensitivity Analysis'!O641+'Sensitivity Analysis'!O641/(1+'Benefits Calculations'!$C$10))-'Sensitivity Analysis'!L641*('Sensitivity Analysis'!R641+'Sensitivity Analysis'!R641/(1+'Benefits Calculations'!$C$10)+'Sensitivity Analysis'!R641/(1+'Benefits Calculations'!$C$10)^2+'Sensitivity Analysis'!R641/(1+'Benefits Calculations'!$C$10)^3)</f>
        <v>301827.37783010164</v>
      </c>
    </row>
    <row r="642" spans="5:22" x14ac:dyDescent="0.25">
      <c r="E642">
        <f t="shared" ca="1" si="138"/>
        <v>0.48997611064289215</v>
      </c>
      <c r="F642">
        <f t="shared" ca="1" si="139"/>
        <v>0.55947530864753359</v>
      </c>
      <c r="G642">
        <f t="shared" ca="1" si="140"/>
        <v>0.33914724169674909</v>
      </c>
      <c r="H642">
        <f t="shared" ca="1" si="133"/>
        <v>0.4405083164648983</v>
      </c>
      <c r="I642">
        <f t="shared" ca="1" si="134"/>
        <v>0.30343132732931322</v>
      </c>
      <c r="J642">
        <v>0.33900000000000002</v>
      </c>
      <c r="K642">
        <v>0.311</v>
      </c>
      <c r="L642">
        <f t="shared" si="135"/>
        <v>0.35000000000000003</v>
      </c>
      <c r="M642">
        <f t="shared" ca="1" si="136"/>
        <v>0.9520976846762591</v>
      </c>
      <c r="N642">
        <f t="shared" ca="1" si="141"/>
        <v>4.7902315323740896E-2</v>
      </c>
      <c r="O642">
        <f t="shared" ca="1" si="142"/>
        <v>19182.069488848054</v>
      </c>
      <c r="P642">
        <f t="shared" ca="1" si="143"/>
        <v>0.40501255030119876</v>
      </c>
      <c r="Q642">
        <f t="shared" ca="1" si="144"/>
        <v>0.59498744969880124</v>
      </c>
      <c r="R642">
        <f t="shared" ca="1" si="145"/>
        <v>32258.83677038263</v>
      </c>
      <c r="S642">
        <f ca="1">(('Benefits Calculations'!$F$12-'Benefits Calculations'!$F$6)*'Sensitivity Analysis'!E642*'Sensitivity Analysis'!J642)+(('Benefits Calculations'!$F$18-'Benefits Calculations'!$F$6)*'Sensitivity Analysis'!K642*'Sensitivity Analysis'!F642)+(('Benefits Calculations'!$F$24-'Benefits Calculations'!$F$6)*'Sensitivity Analysis'!L642*'Sensitivity Analysis'!G642)</f>
        <v>214075.85704576405</v>
      </c>
      <c r="T642">
        <f ca="1">+'Sensitivity Analysis'!S642-'Sensitivity Analysis'!K642*('Sensitivity Analysis'!O642+'Sensitivity Analysis'!O642/(1+'Benefits Calculations'!$C$10))-'Sensitivity Analysis'!L642*('Sensitivity Analysis'!R642+'Sensitivity Analysis'!R642/(1+'Benefits Calculations'!$C$10)+'Sensitivity Analysis'!R642/(1+'Benefits Calculations'!$C$10)^2+'Sensitivity Analysis'!R642/(1+'Benefits Calculations'!$C$10)^3)</f>
        <v>159423.61049820139</v>
      </c>
      <c r="U642">
        <f t="shared" ca="1" si="137"/>
        <v>279033.17849832051</v>
      </c>
      <c r="V642">
        <f ca="1">+'Sensitivity Analysis'!S642*(1+'Sensitivity Analysis'!I642)-'Sensitivity Analysis'!K642*('Sensitivity Analysis'!O642+'Sensitivity Analysis'!O642/(1+'Benefits Calculations'!$C$10))-'Sensitivity Analysis'!L642*('Sensitivity Analysis'!R642+'Sensitivity Analysis'!R642/(1+'Benefits Calculations'!$C$10)+'Sensitivity Analysis'!R642/(1+'Benefits Calculations'!$C$10)^2+'Sensitivity Analysis'!R642/(1+'Benefits Calculations'!$C$10)^3)</f>
        <v>224380.93195075786</v>
      </c>
    </row>
    <row r="643" spans="5:22" x14ac:dyDescent="0.25">
      <c r="E643">
        <f t="shared" ca="1" si="138"/>
        <v>0.2953358603625183</v>
      </c>
      <c r="F643">
        <f t="shared" ca="1" si="139"/>
        <v>0.67633938308644048</v>
      </c>
      <c r="G643">
        <f t="shared" ca="1" si="140"/>
        <v>0.33479617388193872</v>
      </c>
      <c r="H643">
        <f t="shared" ca="1" si="133"/>
        <v>0.47617506050025038</v>
      </c>
      <c r="I643">
        <f t="shared" ca="1" si="134"/>
        <v>0.31051429189594959</v>
      </c>
      <c r="J643">
        <v>0.33900000000000002</v>
      </c>
      <c r="K643">
        <v>0.311</v>
      </c>
      <c r="L643">
        <f t="shared" si="135"/>
        <v>0.35000000000000003</v>
      </c>
      <c r="M643">
        <f t="shared" ca="1" si="136"/>
        <v>0.92802400260529616</v>
      </c>
      <c r="N643">
        <f t="shared" ca="1" si="141"/>
        <v>7.1975997394703839E-2</v>
      </c>
      <c r="O643">
        <f t="shared" ca="1" si="142"/>
        <v>19442.931907769009</v>
      </c>
      <c r="P643">
        <f t="shared" ca="1" si="143"/>
        <v>0.49534251583946826</v>
      </c>
      <c r="Q643">
        <f t="shared" ca="1" si="144"/>
        <v>0.5046574841605318</v>
      </c>
      <c r="R643">
        <f t="shared" ca="1" si="145"/>
        <v>30724.130655887435</v>
      </c>
      <c r="S643">
        <f ca="1">(('Benefits Calculations'!$F$12-'Benefits Calculations'!$F$6)*'Sensitivity Analysis'!E643*'Sensitivity Analysis'!J643)+(('Benefits Calculations'!$F$18-'Benefits Calculations'!$F$6)*'Sensitivity Analysis'!K643*'Sensitivity Analysis'!F643)+(('Benefits Calculations'!$F$24-'Benefits Calculations'!$F$6)*'Sensitivity Analysis'!L643*'Sensitivity Analysis'!G643)</f>
        <v>208750.32640823361</v>
      </c>
      <c r="T643">
        <f ca="1">+'Sensitivity Analysis'!S643-'Sensitivity Analysis'!K643*('Sensitivity Analysis'!O643+'Sensitivity Analysis'!O643/(1+'Benefits Calculations'!$C$10))-'Sensitivity Analysis'!L643*('Sensitivity Analysis'!R643+'Sensitivity Analysis'!R643/(1+'Benefits Calculations'!$C$10)+'Sensitivity Analysis'!R643/(1+'Benefits Calculations'!$C$10)^2+'Sensitivity Analysis'!R643/(1+'Benefits Calculations'!$C$10)^3)</f>
        <v>155980.60533411277</v>
      </c>
      <c r="U643">
        <f t="shared" ca="1" si="137"/>
        <v>273570.28619593463</v>
      </c>
      <c r="V643">
        <f ca="1">+'Sensitivity Analysis'!S643*(1+'Sensitivity Analysis'!I643)-'Sensitivity Analysis'!K643*('Sensitivity Analysis'!O643+'Sensitivity Analysis'!O643/(1+'Benefits Calculations'!$C$10))-'Sensitivity Analysis'!L643*('Sensitivity Analysis'!R643+'Sensitivity Analysis'!R643/(1+'Benefits Calculations'!$C$10)+'Sensitivity Analysis'!R643/(1+'Benefits Calculations'!$C$10)^2+'Sensitivity Analysis'!R643/(1+'Benefits Calculations'!$C$10)^3)</f>
        <v>220800.56512181379</v>
      </c>
    </row>
    <row r="644" spans="5:22" x14ac:dyDescent="0.25">
      <c r="E644">
        <f t="shared" ca="1" si="138"/>
        <v>0.55552174748131489</v>
      </c>
      <c r="F644">
        <f t="shared" ca="1" si="139"/>
        <v>0.65184106369989836</v>
      </c>
      <c r="G644">
        <f t="shared" ca="1" si="140"/>
        <v>0.41628921083924325</v>
      </c>
      <c r="H644">
        <f t="shared" ca="1" si="133"/>
        <v>0.71019851208028317</v>
      </c>
      <c r="I644">
        <f t="shared" ca="1" si="134"/>
        <v>0.3515603616271003</v>
      </c>
      <c r="J644">
        <v>0.33900000000000002</v>
      </c>
      <c r="K644">
        <v>0.311</v>
      </c>
      <c r="L644">
        <f t="shared" si="135"/>
        <v>0.35000000000000003</v>
      </c>
      <c r="M644">
        <f t="shared" ca="1" si="136"/>
        <v>0.94031009009120881</v>
      </c>
      <c r="N644">
        <f t="shared" ca="1" si="141"/>
        <v>5.9689909908791194E-2</v>
      </c>
      <c r="O644">
        <f t="shared" ca="1" si="142"/>
        <v>19309.799863771663</v>
      </c>
      <c r="P644">
        <f t="shared" ca="1" si="143"/>
        <v>0.42349844025193373</v>
      </c>
      <c r="Q644">
        <f t="shared" ca="1" si="144"/>
        <v>0.57650155974806627</v>
      </c>
      <c r="R644">
        <f t="shared" ca="1" si="145"/>
        <v>31944.761500119646</v>
      </c>
      <c r="S644">
        <f ca="1">(('Benefits Calculations'!$F$12-'Benefits Calculations'!$F$6)*'Sensitivity Analysis'!E644*'Sensitivity Analysis'!J644)+(('Benefits Calculations'!$F$18-'Benefits Calculations'!$F$6)*'Sensitivity Analysis'!K644*'Sensitivity Analysis'!F644)+(('Benefits Calculations'!$F$24-'Benefits Calculations'!$F$6)*'Sensitivity Analysis'!L644*'Sensitivity Analysis'!G644)</f>
        <v>254506.16528140201</v>
      </c>
      <c r="T644">
        <f ca="1">+'Sensitivity Analysis'!S644-'Sensitivity Analysis'!K644*('Sensitivity Analysis'!O644+'Sensitivity Analysis'!O644/(1+'Benefits Calculations'!$C$10))-'Sensitivity Analysis'!L644*('Sensitivity Analysis'!R644+'Sensitivity Analysis'!R644/(1+'Benefits Calculations'!$C$10)+'Sensitivity Analysis'!R644/(1+'Benefits Calculations'!$C$10)^2+'Sensitivity Analysis'!R644/(1+'Benefits Calculations'!$C$10)^3)</f>
        <v>200193.71382604368</v>
      </c>
      <c r="U644">
        <f t="shared" ca="1" si="137"/>
        <v>343980.44478405826</v>
      </c>
      <c r="V644">
        <f ca="1">+'Sensitivity Analysis'!S644*(1+'Sensitivity Analysis'!I644)-'Sensitivity Analysis'!K644*('Sensitivity Analysis'!O644+'Sensitivity Analysis'!O644/(1+'Benefits Calculations'!$C$10))-'Sensitivity Analysis'!L644*('Sensitivity Analysis'!R644+'Sensitivity Analysis'!R644/(1+'Benefits Calculations'!$C$10)+'Sensitivity Analysis'!R644/(1+'Benefits Calculations'!$C$10)^2+'Sensitivity Analysis'!R644/(1+'Benefits Calculations'!$C$10)^3)</f>
        <v>289667.9933286999</v>
      </c>
    </row>
    <row r="645" spans="5:22" x14ac:dyDescent="0.25">
      <c r="E645">
        <f t="shared" ca="1" si="138"/>
        <v>0.10197855090923935</v>
      </c>
      <c r="F645">
        <f t="shared" ca="1" si="139"/>
        <v>0.51396759713135676</v>
      </c>
      <c r="G645">
        <f t="shared" ca="1" si="140"/>
        <v>0.37001834270385453</v>
      </c>
      <c r="H645">
        <f t="shared" ca="1" si="133"/>
        <v>0.35475104584809158</v>
      </c>
      <c r="I645">
        <f t="shared" ca="1" si="134"/>
        <v>0.28512380159948369</v>
      </c>
      <c r="J645">
        <v>0.33900000000000002</v>
      </c>
      <c r="K645">
        <v>0.311</v>
      </c>
      <c r="L645">
        <f t="shared" si="135"/>
        <v>0.35000000000000003</v>
      </c>
      <c r="M645">
        <f t="shared" ca="1" si="136"/>
        <v>0.93705807480289516</v>
      </c>
      <c r="N645">
        <f t="shared" ca="1" si="141"/>
        <v>6.2941925197104842E-2</v>
      </c>
      <c r="O645">
        <f t="shared" ca="1" si="142"/>
        <v>19345.038701435831</v>
      </c>
      <c r="P645">
        <f t="shared" ca="1" si="143"/>
        <v>0.60279640494877285</v>
      </c>
      <c r="Q645">
        <f t="shared" ca="1" si="144"/>
        <v>0.39720359505122715</v>
      </c>
      <c r="R645">
        <f t="shared" ca="1" si="145"/>
        <v>28898.489079920349</v>
      </c>
      <c r="S645">
        <f ca="1">(('Benefits Calculations'!$F$12-'Benefits Calculations'!$F$6)*'Sensitivity Analysis'!E645*'Sensitivity Analysis'!J645)+(('Benefits Calculations'!$F$18-'Benefits Calculations'!$F$6)*'Sensitivity Analysis'!K645*'Sensitivity Analysis'!F645)+(('Benefits Calculations'!$F$24-'Benefits Calculations'!$F$6)*'Sensitivity Analysis'!L645*'Sensitivity Analysis'!G645)</f>
        <v>182934.34748707843</v>
      </c>
      <c r="T645">
        <f ca="1">+'Sensitivity Analysis'!S645-'Sensitivity Analysis'!K645*('Sensitivity Analysis'!O645+'Sensitivity Analysis'!O645/(1+'Benefits Calculations'!$C$10))-'Sensitivity Analysis'!L645*('Sensitivity Analysis'!R645+'Sensitivity Analysis'!R645/(1+'Benefits Calculations'!$C$10)+'Sensitivity Analysis'!R645/(1+'Benefits Calculations'!$C$10)^2+'Sensitivity Analysis'!R645/(1+'Benefits Calculations'!$C$10)^3)</f>
        <v>132653.63573861268</v>
      </c>
      <c r="U645">
        <f t="shared" ca="1" si="137"/>
        <v>235093.28408571519</v>
      </c>
      <c r="V645">
        <f ca="1">+'Sensitivity Analysis'!S645*(1+'Sensitivity Analysis'!I645)-'Sensitivity Analysis'!K645*('Sensitivity Analysis'!O645+'Sensitivity Analysis'!O645/(1+'Benefits Calculations'!$C$10))-'Sensitivity Analysis'!L645*('Sensitivity Analysis'!R645+'Sensitivity Analysis'!R645/(1+'Benefits Calculations'!$C$10)+'Sensitivity Analysis'!R645/(1+'Benefits Calculations'!$C$10)^2+'Sensitivity Analysis'!R645/(1+'Benefits Calculations'!$C$10)^3)</f>
        <v>184812.57233724941</v>
      </c>
    </row>
    <row r="646" spans="5:22" x14ac:dyDescent="0.25">
      <c r="E646">
        <f t="shared" ca="1" si="138"/>
        <v>0.39277973402554339</v>
      </c>
      <c r="F646">
        <f t="shared" ca="1" si="139"/>
        <v>0.7853366086559328</v>
      </c>
      <c r="G646">
        <f t="shared" ca="1" si="140"/>
        <v>0.44098332790201339</v>
      </c>
      <c r="H646">
        <f t="shared" ca="1" si="133"/>
        <v>0.98109033384888011</v>
      </c>
      <c r="I646">
        <f t="shared" ca="1" si="134"/>
        <v>0.40329917439977836</v>
      </c>
      <c r="J646">
        <v>0.33900000000000002</v>
      </c>
      <c r="K646">
        <v>0.311</v>
      </c>
      <c r="L646">
        <f t="shared" si="135"/>
        <v>0.35000000000000003</v>
      </c>
      <c r="M646">
        <f t="shared" ca="1" si="136"/>
        <v>0.93723631236704708</v>
      </c>
      <c r="N646">
        <f t="shared" ca="1" si="141"/>
        <v>6.2763687632952925E-2</v>
      </c>
      <c r="O646">
        <f t="shared" ca="1" si="142"/>
        <v>19343.107319190676</v>
      </c>
      <c r="P646">
        <f t="shared" ca="1" si="143"/>
        <v>0.47549807005244926</v>
      </c>
      <c r="Q646">
        <f t="shared" ca="1" si="144"/>
        <v>0.52450192994755074</v>
      </c>
      <c r="R646">
        <f t="shared" ca="1" si="145"/>
        <v>31061.287789808885</v>
      </c>
      <c r="S646">
        <f ca="1">(('Benefits Calculations'!$F$12-'Benefits Calculations'!$F$6)*'Sensitivity Analysis'!E646*'Sensitivity Analysis'!J646)+(('Benefits Calculations'!$F$18-'Benefits Calculations'!$F$6)*'Sensitivity Analysis'!K646*'Sensitivity Analysis'!F646)+(('Benefits Calculations'!$F$24-'Benefits Calculations'!$F$6)*'Sensitivity Analysis'!L646*'Sensitivity Analysis'!G646)</f>
        <v>262932.20103116939</v>
      </c>
      <c r="T646">
        <f ca="1">+'Sensitivity Analysis'!S646-'Sensitivity Analysis'!K646*('Sensitivity Analysis'!O646+'Sensitivity Analysis'!O646/(1+'Benefits Calculations'!$C$10))-'Sensitivity Analysis'!L646*('Sensitivity Analysis'!R646+'Sensitivity Analysis'!R646/(1+'Benefits Calculations'!$C$10)+'Sensitivity Analysis'!R646/(1+'Benefits Calculations'!$C$10)^2+'Sensitivity Analysis'!R646/(1+'Benefits Calculations'!$C$10)^3)</f>
        <v>209774.90884506571</v>
      </c>
      <c r="U646">
        <f t="shared" ca="1" si="137"/>
        <v>368972.54063015652</v>
      </c>
      <c r="V646">
        <f ca="1">+'Sensitivity Analysis'!S646*(1+'Sensitivity Analysis'!I646)-'Sensitivity Analysis'!K646*('Sensitivity Analysis'!O646+'Sensitivity Analysis'!O646/(1+'Benefits Calculations'!$C$10))-'Sensitivity Analysis'!L646*('Sensitivity Analysis'!R646+'Sensitivity Analysis'!R646/(1+'Benefits Calculations'!$C$10)+'Sensitivity Analysis'!R646/(1+'Benefits Calculations'!$C$10)^2+'Sensitivity Analysis'!R646/(1+'Benefits Calculations'!$C$10)^3)</f>
        <v>315815.24844405288</v>
      </c>
    </row>
    <row r="647" spans="5:22" x14ac:dyDescent="0.25">
      <c r="E647">
        <f t="shared" ca="1" si="138"/>
        <v>0.7399280529153005</v>
      </c>
      <c r="F647">
        <f t="shared" ca="1" si="139"/>
        <v>0.5710098131830984</v>
      </c>
      <c r="G647">
        <f t="shared" ca="1" si="140"/>
        <v>0.37863772216603414</v>
      </c>
      <c r="H647">
        <f t="shared" ref="H647:H710" ca="1" si="146">+RAND()</f>
        <v>0.78005594806749168</v>
      </c>
      <c r="I647">
        <f t="shared" ref="I647:I710" ca="1" si="147">+IF(H647&lt;(0.37-0.125)/(0.42-0.125), 0.125+SQRT(H647*(0.37-0.125)*(0.42-0.125)),0.42-SQRT((1-H647)*(0.42-0.37)*(0.42-0.125)))</f>
        <v>0.3624416636704223</v>
      </c>
      <c r="J647">
        <v>0.33900000000000002</v>
      </c>
      <c r="K647">
        <v>0.311</v>
      </c>
      <c r="L647">
        <f t="shared" ref="L647:L710" si="148">1-J647-K647</f>
        <v>0.35000000000000003</v>
      </c>
      <c r="M647">
        <f t="shared" ref="M647:M710" ca="1" si="149">0.9425+0.04*(RAND()-0.5)</f>
        <v>0.92719195624970396</v>
      </c>
      <c r="N647">
        <f t="shared" ca="1" si="141"/>
        <v>7.2808043750296036E-2</v>
      </c>
      <c r="O647">
        <f t="shared" ca="1" si="142"/>
        <v>19451.947962078208</v>
      </c>
      <c r="P647">
        <f t="shared" ca="1" si="143"/>
        <v>0.54931284821190107</v>
      </c>
      <c r="Q647">
        <f t="shared" ca="1" si="144"/>
        <v>0.45068715178809893</v>
      </c>
      <c r="R647">
        <f t="shared" ca="1" si="145"/>
        <v>29807.1747088798</v>
      </c>
      <c r="S647">
        <f ca="1">(('Benefits Calculations'!$F$12-'Benefits Calculations'!$F$6)*'Sensitivity Analysis'!E647*'Sensitivity Analysis'!J647)+(('Benefits Calculations'!$F$18-'Benefits Calculations'!$F$6)*'Sensitivity Analysis'!K647*'Sensitivity Analysis'!F647)+(('Benefits Calculations'!$F$24-'Benefits Calculations'!$F$6)*'Sensitivity Analysis'!L647*'Sensitivity Analysis'!G647)</f>
        <v>250252.06383237068</v>
      </c>
      <c r="T647">
        <f ca="1">+'Sensitivity Analysis'!S647-'Sensitivity Analysis'!K647*('Sensitivity Analysis'!O647+'Sensitivity Analysis'!O647/(1+'Benefits Calculations'!$C$10))-'Sensitivity Analysis'!L647*('Sensitivity Analysis'!R647+'Sensitivity Analysis'!R647/(1+'Benefits Calculations'!$C$10)+'Sensitivity Analysis'!R647/(1+'Benefits Calculations'!$C$10)^2+'Sensitivity Analysis'!R647/(1+'Benefits Calculations'!$C$10)^3)</f>
        <v>198696.90636678966</v>
      </c>
      <c r="U647">
        <f t="shared" ref="U647:U710" ca="1" si="150">S647*(1+I647)</f>
        <v>340953.83818473178</v>
      </c>
      <c r="V647">
        <f ca="1">+'Sensitivity Analysis'!S647*(1+'Sensitivity Analysis'!I647)-'Sensitivity Analysis'!K647*('Sensitivity Analysis'!O647+'Sensitivity Analysis'!O647/(1+'Benefits Calculations'!$C$10))-'Sensitivity Analysis'!L647*('Sensitivity Analysis'!R647+'Sensitivity Analysis'!R647/(1+'Benefits Calculations'!$C$10)+'Sensitivity Analysis'!R647/(1+'Benefits Calculations'!$C$10)^2+'Sensitivity Analysis'!R647/(1+'Benefits Calculations'!$C$10)^3)</f>
        <v>289398.68071915075</v>
      </c>
    </row>
    <row r="648" spans="5:22" x14ac:dyDescent="0.25">
      <c r="E648">
        <f t="shared" ca="1" si="138"/>
        <v>0.73695885438349029</v>
      </c>
      <c r="F648">
        <f t="shared" ca="1" si="139"/>
        <v>0.64586098312910278</v>
      </c>
      <c r="G648">
        <f t="shared" ca="1" si="140"/>
        <v>0.32125083164847956</v>
      </c>
      <c r="H648">
        <f t="shared" ca="1" si="146"/>
        <v>0.3554220705192237</v>
      </c>
      <c r="I648">
        <f t="shared" ca="1" si="147"/>
        <v>0.28527517008812342</v>
      </c>
      <c r="J648">
        <v>0.33900000000000002</v>
      </c>
      <c r="K648">
        <v>0.311</v>
      </c>
      <c r="L648">
        <f t="shared" si="148"/>
        <v>0.35000000000000003</v>
      </c>
      <c r="M648">
        <f t="shared" ca="1" si="149"/>
        <v>0.95616922749746913</v>
      </c>
      <c r="N648">
        <f t="shared" ca="1" si="141"/>
        <v>4.3830772502530868E-2</v>
      </c>
      <c r="O648">
        <f t="shared" ca="1" si="142"/>
        <v>19137.950250837424</v>
      </c>
      <c r="P648">
        <f t="shared" ca="1" si="143"/>
        <v>0.56509891267381629</v>
      </c>
      <c r="Q648">
        <f t="shared" ca="1" si="144"/>
        <v>0.43490108732618371</v>
      </c>
      <c r="R648">
        <f t="shared" ca="1" si="145"/>
        <v>29538.969473671859</v>
      </c>
      <c r="S648">
        <f ca="1">(('Benefits Calculations'!$F$12-'Benefits Calculations'!$F$6)*'Sensitivity Analysis'!E648*'Sensitivity Analysis'!J648)+(('Benefits Calculations'!$F$18-'Benefits Calculations'!$F$6)*'Sensitivity Analysis'!K648*'Sensitivity Analysis'!F648)+(('Benefits Calculations'!$F$24-'Benefits Calculations'!$F$6)*'Sensitivity Analysis'!L648*'Sensitivity Analysis'!G648)</f>
        <v>241168.38520008023</v>
      </c>
      <c r="T648">
        <f ca="1">+'Sensitivity Analysis'!S648-'Sensitivity Analysis'!K648*('Sensitivity Analysis'!O648+'Sensitivity Analysis'!O648/(1+'Benefits Calculations'!$C$10))-'Sensitivity Analysis'!L648*('Sensitivity Analysis'!R648+'Sensitivity Analysis'!R648/(1+'Benefits Calculations'!$C$10)+'Sensitivity Analysis'!R648/(1+'Benefits Calculations'!$C$10)^2+'Sensitivity Analysis'!R648/(1+'Benefits Calculations'!$C$10)^3)</f>
        <v>190162.09865500731</v>
      </c>
      <c r="U648">
        <f t="shared" ca="1" si="150"/>
        <v>309967.73730791121</v>
      </c>
      <c r="V648">
        <f ca="1">+'Sensitivity Analysis'!S648*(1+'Sensitivity Analysis'!I648)-'Sensitivity Analysis'!K648*('Sensitivity Analysis'!O648+'Sensitivity Analysis'!O648/(1+'Benefits Calculations'!$C$10))-'Sensitivity Analysis'!L648*('Sensitivity Analysis'!R648+'Sensitivity Analysis'!R648/(1+'Benefits Calculations'!$C$10)+'Sensitivity Analysis'!R648/(1+'Benefits Calculations'!$C$10)^2+'Sensitivity Analysis'!R648/(1+'Benefits Calculations'!$C$10)^3)</f>
        <v>258961.4507628383</v>
      </c>
    </row>
    <row r="649" spans="5:22" x14ac:dyDescent="0.25">
      <c r="E649">
        <f t="shared" ca="1" si="138"/>
        <v>0.44008775677431577</v>
      </c>
      <c r="F649">
        <f t="shared" ca="1" si="139"/>
        <v>0.56458549444569106</v>
      </c>
      <c r="G649">
        <f t="shared" ca="1" si="140"/>
        <v>0.35710515834526585</v>
      </c>
      <c r="H649">
        <f t="shared" ca="1" si="146"/>
        <v>0.94689488350512674</v>
      </c>
      <c r="I649">
        <f t="shared" ca="1" si="147"/>
        <v>0.39201249442520142</v>
      </c>
      <c r="J649">
        <v>0.33900000000000002</v>
      </c>
      <c r="K649">
        <v>0.311</v>
      </c>
      <c r="L649">
        <f t="shared" si="148"/>
        <v>0.35000000000000003</v>
      </c>
      <c r="M649">
        <f t="shared" ca="1" si="149"/>
        <v>0.93376925400628308</v>
      </c>
      <c r="N649">
        <f t="shared" ca="1" si="141"/>
        <v>6.6230745993716922E-2</v>
      </c>
      <c r="O649">
        <f t="shared" ca="1" si="142"/>
        <v>19380.676363587914</v>
      </c>
      <c r="P649">
        <f t="shared" ca="1" si="143"/>
        <v>0.36866198340226747</v>
      </c>
      <c r="Q649">
        <f t="shared" ca="1" si="144"/>
        <v>0.63133801659773248</v>
      </c>
      <c r="R649">
        <f t="shared" ca="1" si="145"/>
        <v>32876.432901995475</v>
      </c>
      <c r="S649">
        <f ca="1">(('Benefits Calculations'!$F$12-'Benefits Calculations'!$F$6)*'Sensitivity Analysis'!E649*'Sensitivity Analysis'!J649)+(('Benefits Calculations'!$F$18-'Benefits Calculations'!$F$6)*'Sensitivity Analysis'!K649*'Sensitivity Analysis'!F649)+(('Benefits Calculations'!$F$24-'Benefits Calculations'!$F$6)*'Sensitivity Analysis'!L649*'Sensitivity Analysis'!G649)</f>
        <v>215644.23893735633</v>
      </c>
      <c r="T649">
        <f ca="1">+'Sensitivity Analysis'!S649-'Sensitivity Analysis'!K649*('Sensitivity Analysis'!O649+'Sensitivity Analysis'!O649/(1+'Benefits Calculations'!$C$10))-'Sensitivity Analysis'!L649*('Sensitivity Analysis'!R649+'Sensitivity Analysis'!R649/(1+'Benefits Calculations'!$C$10)+'Sensitivity Analysis'!R649/(1+'Benefits Calculations'!$C$10)^2+'Sensitivity Analysis'!R649/(1+'Benefits Calculations'!$C$10)^3)</f>
        <v>160048.7909413545</v>
      </c>
      <c r="U649">
        <f t="shared" ca="1" si="150"/>
        <v>300179.47495161358</v>
      </c>
      <c r="V649">
        <f ca="1">+'Sensitivity Analysis'!S649*(1+'Sensitivity Analysis'!I649)-'Sensitivity Analysis'!K649*('Sensitivity Analysis'!O649+'Sensitivity Analysis'!O649/(1+'Benefits Calculations'!$C$10))-'Sensitivity Analysis'!L649*('Sensitivity Analysis'!R649+'Sensitivity Analysis'!R649/(1+'Benefits Calculations'!$C$10)+'Sensitivity Analysis'!R649/(1+'Benefits Calculations'!$C$10)^2+'Sensitivity Analysis'!R649/(1+'Benefits Calculations'!$C$10)^3)</f>
        <v>244584.02695561174</v>
      </c>
    </row>
    <row r="650" spans="5:22" x14ac:dyDescent="0.25">
      <c r="E650">
        <f t="shared" ca="1" si="138"/>
        <v>0.45959862940069857</v>
      </c>
      <c r="F650">
        <f t="shared" ca="1" si="139"/>
        <v>0.50504061614863338</v>
      </c>
      <c r="G650">
        <f t="shared" ca="1" si="140"/>
        <v>0.37503330304998361</v>
      </c>
      <c r="H650">
        <f t="shared" ca="1" si="146"/>
        <v>0.59683973109597166</v>
      </c>
      <c r="I650">
        <f t="shared" ca="1" si="147"/>
        <v>0.33269350390650487</v>
      </c>
      <c r="J650">
        <v>0.33900000000000002</v>
      </c>
      <c r="K650">
        <v>0.311</v>
      </c>
      <c r="L650">
        <f t="shared" si="148"/>
        <v>0.35000000000000003</v>
      </c>
      <c r="M650">
        <f t="shared" ca="1" si="149"/>
        <v>0.92950131872550945</v>
      </c>
      <c r="N650">
        <f t="shared" ca="1" si="141"/>
        <v>7.0498681274490549E-2</v>
      </c>
      <c r="O650">
        <f t="shared" ca="1" si="142"/>
        <v>19426.923710290379</v>
      </c>
      <c r="P650">
        <f t="shared" ca="1" si="143"/>
        <v>0.51409606968485533</v>
      </c>
      <c r="Q650">
        <f t="shared" ca="1" si="144"/>
        <v>0.48590393031514467</v>
      </c>
      <c r="R650">
        <f t="shared" ca="1" si="145"/>
        <v>30405.507776054306</v>
      </c>
      <c r="S650">
        <f ca="1">(('Benefits Calculations'!$F$12-'Benefits Calculations'!$F$6)*'Sensitivity Analysis'!E650*'Sensitivity Analysis'!J650)+(('Benefits Calculations'!$F$18-'Benefits Calculations'!$F$6)*'Sensitivity Analysis'!K650*'Sensitivity Analysis'!F650)+(('Benefits Calculations'!$F$24-'Benefits Calculations'!$F$6)*'Sensitivity Analysis'!L650*'Sensitivity Analysis'!G650)</f>
        <v>215931.9456972956</v>
      </c>
      <c r="T650">
        <f ca="1">+'Sensitivity Analysis'!S650-'Sensitivity Analysis'!K650*('Sensitivity Analysis'!O650+'Sensitivity Analysis'!O650/(1+'Benefits Calculations'!$C$10))-'Sensitivity Analysis'!L650*('Sensitivity Analysis'!R650+'Sensitivity Analysis'!R650/(1+'Benefits Calculations'!$C$10)+'Sensitivity Analysis'!R650/(1+'Benefits Calculations'!$C$10)^2+'Sensitivity Analysis'!R650/(1+'Benefits Calculations'!$C$10)^3)</f>
        <v>163595.96434829151</v>
      </c>
      <c r="U650">
        <f t="shared" ca="1" si="150"/>
        <v>287771.10131667799</v>
      </c>
      <c r="V650">
        <f ca="1">+'Sensitivity Analysis'!S650*(1+'Sensitivity Analysis'!I650)-'Sensitivity Analysis'!K650*('Sensitivity Analysis'!O650+'Sensitivity Analysis'!O650/(1+'Benefits Calculations'!$C$10))-'Sensitivity Analysis'!L650*('Sensitivity Analysis'!R650+'Sensitivity Analysis'!R650/(1+'Benefits Calculations'!$C$10)+'Sensitivity Analysis'!R650/(1+'Benefits Calculations'!$C$10)^2+'Sensitivity Analysis'!R650/(1+'Benefits Calculations'!$C$10)^3)</f>
        <v>235435.11996767393</v>
      </c>
    </row>
    <row r="651" spans="5:22" x14ac:dyDescent="0.25">
      <c r="E651">
        <f t="shared" ca="1" si="138"/>
        <v>0.52464949314495668</v>
      </c>
      <c r="F651">
        <f t="shared" ca="1" si="139"/>
        <v>0.58891145741867279</v>
      </c>
      <c r="G651">
        <f t="shared" ca="1" si="140"/>
        <v>0.28621138746522146</v>
      </c>
      <c r="H651">
        <f t="shared" ca="1" si="146"/>
        <v>0.66106061237616065</v>
      </c>
      <c r="I651">
        <f t="shared" ca="1" si="147"/>
        <v>0.34358214876674398</v>
      </c>
      <c r="J651">
        <v>0.33900000000000002</v>
      </c>
      <c r="K651">
        <v>0.311</v>
      </c>
      <c r="L651">
        <f t="shared" si="148"/>
        <v>0.35000000000000003</v>
      </c>
      <c r="M651">
        <f t="shared" ca="1" si="149"/>
        <v>0.95011330978077468</v>
      </c>
      <c r="N651">
        <f t="shared" ca="1" si="141"/>
        <v>4.9886690219225316E-2</v>
      </c>
      <c r="O651">
        <f t="shared" ca="1" si="142"/>
        <v>19203.572175215526</v>
      </c>
      <c r="P651">
        <f t="shared" ca="1" si="143"/>
        <v>0.51100838309625629</v>
      </c>
      <c r="Q651">
        <f t="shared" ca="1" si="144"/>
        <v>0.48899161690374371</v>
      </c>
      <c r="R651">
        <f t="shared" ca="1" si="145"/>
        <v>30457.967571194604</v>
      </c>
      <c r="S651">
        <f ca="1">(('Benefits Calculations'!$F$12-'Benefits Calculations'!$F$6)*'Sensitivity Analysis'!E651*'Sensitivity Analysis'!J651)+(('Benefits Calculations'!$F$18-'Benefits Calculations'!$F$6)*'Sensitivity Analysis'!K651*'Sensitivity Analysis'!F651)+(('Benefits Calculations'!$F$24-'Benefits Calculations'!$F$6)*'Sensitivity Analysis'!L651*'Sensitivity Analysis'!G651)</f>
        <v>204453.83689647197</v>
      </c>
      <c r="T651">
        <f ca="1">+'Sensitivity Analysis'!S651-'Sensitivity Analysis'!K651*('Sensitivity Analysis'!O651+'Sensitivity Analysis'!O651/(1+'Benefits Calculations'!$C$10))-'Sensitivity Analysis'!L651*('Sensitivity Analysis'!R651+'Sensitivity Analysis'!R651/(1+'Benefits Calculations'!$C$10)+'Sensitivity Analysis'!R651/(1+'Benefits Calculations'!$C$10)^2+'Sensitivity Analysis'!R651/(1+'Benefits Calculations'!$C$10)^3)</f>
        <v>152184.62965066516</v>
      </c>
      <c r="U651">
        <f t="shared" ca="1" si="150"/>
        <v>274700.52550096717</v>
      </c>
      <c r="V651">
        <f ca="1">+'Sensitivity Analysis'!S651*(1+'Sensitivity Analysis'!I651)-'Sensitivity Analysis'!K651*('Sensitivity Analysis'!O651+'Sensitivity Analysis'!O651/(1+'Benefits Calculations'!$C$10))-'Sensitivity Analysis'!L651*('Sensitivity Analysis'!R651+'Sensitivity Analysis'!R651/(1+'Benefits Calculations'!$C$10)+'Sensitivity Analysis'!R651/(1+'Benefits Calculations'!$C$10)^2+'Sensitivity Analysis'!R651/(1+'Benefits Calculations'!$C$10)^3)</f>
        <v>222431.31825516041</v>
      </c>
    </row>
    <row r="652" spans="5:22" x14ac:dyDescent="0.25">
      <c r="E652">
        <f t="shared" ca="1" si="138"/>
        <v>1.0122622675359076</v>
      </c>
      <c r="F652">
        <f t="shared" ca="1" si="139"/>
        <v>0.36485131856942876</v>
      </c>
      <c r="G652">
        <f t="shared" ca="1" si="140"/>
        <v>0.49416117199391885</v>
      </c>
      <c r="H652">
        <f t="shared" ca="1" si="146"/>
        <v>0.42306826718563117</v>
      </c>
      <c r="I652">
        <f t="shared" ca="1" si="147"/>
        <v>0.29986354397312631</v>
      </c>
      <c r="J652">
        <v>0.33900000000000002</v>
      </c>
      <c r="K652">
        <v>0.311</v>
      </c>
      <c r="L652">
        <f t="shared" si="148"/>
        <v>0.35000000000000003</v>
      </c>
      <c r="M652">
        <f t="shared" ca="1" si="149"/>
        <v>0.92725991846429912</v>
      </c>
      <c r="N652">
        <f t="shared" ca="1" si="141"/>
        <v>7.2740081535700885E-2</v>
      </c>
      <c r="O652">
        <f t="shared" ca="1" si="142"/>
        <v>19451.211523520855</v>
      </c>
      <c r="P652">
        <f t="shared" ca="1" si="143"/>
        <v>0.60301441065401629</v>
      </c>
      <c r="Q652">
        <f t="shared" ca="1" si="144"/>
        <v>0.39698558934598371</v>
      </c>
      <c r="R652">
        <f t="shared" ca="1" si="145"/>
        <v>28894.785162988264</v>
      </c>
      <c r="S652">
        <f ca="1">(('Benefits Calculations'!$F$12-'Benefits Calculations'!$F$6)*'Sensitivity Analysis'!E652*'Sensitivity Analysis'!J652)+(('Benefits Calculations'!$F$18-'Benefits Calculations'!$F$6)*'Sensitivity Analysis'!K652*'Sensitivity Analysis'!F652)+(('Benefits Calculations'!$F$24-'Benefits Calculations'!$F$6)*'Sensitivity Analysis'!L652*'Sensitivity Analysis'!G652)</f>
        <v>286245.50706913008</v>
      </c>
      <c r="T652">
        <f ca="1">+'Sensitivity Analysis'!S652-'Sensitivity Analysis'!K652*('Sensitivity Analysis'!O652+'Sensitivity Analysis'!O652/(1+'Benefits Calculations'!$C$10))-'Sensitivity Analysis'!L652*('Sensitivity Analysis'!R652+'Sensitivity Analysis'!R652/(1+'Benefits Calculations'!$C$10)+'Sensitivity Analysis'!R652/(1+'Benefits Calculations'!$C$10)^2+'Sensitivity Analysis'!R652/(1+'Benefits Calculations'!$C$10)^3)</f>
        <v>235904.80076680609</v>
      </c>
      <c r="U652">
        <f t="shared" ca="1" si="150"/>
        <v>372080.099265264</v>
      </c>
      <c r="V652">
        <f ca="1">+'Sensitivity Analysis'!S652*(1+'Sensitivity Analysis'!I652)-'Sensitivity Analysis'!K652*('Sensitivity Analysis'!O652+'Sensitivity Analysis'!O652/(1+'Benefits Calculations'!$C$10))-'Sensitivity Analysis'!L652*('Sensitivity Analysis'!R652+'Sensitivity Analysis'!R652/(1+'Benefits Calculations'!$C$10)+'Sensitivity Analysis'!R652/(1+'Benefits Calculations'!$C$10)^2+'Sensitivity Analysis'!R652/(1+'Benefits Calculations'!$C$10)^3)</f>
        <v>321739.39296294004</v>
      </c>
    </row>
    <row r="653" spans="5:22" x14ac:dyDescent="0.25">
      <c r="E653">
        <f t="shared" ca="1" si="138"/>
        <v>0.55067677100447232</v>
      </c>
      <c r="F653">
        <f t="shared" ca="1" si="139"/>
        <v>0.54718637399704972</v>
      </c>
      <c r="G653">
        <f t="shared" ca="1" si="140"/>
        <v>0.43741090096319418</v>
      </c>
      <c r="H653">
        <f t="shared" ca="1" si="146"/>
        <v>0.40985729451959807</v>
      </c>
      <c r="I653">
        <f t="shared" ca="1" si="147"/>
        <v>0.29711169617839439</v>
      </c>
      <c r="J653">
        <v>0.33900000000000002</v>
      </c>
      <c r="K653">
        <v>0.311</v>
      </c>
      <c r="L653">
        <f t="shared" si="148"/>
        <v>0.35000000000000003</v>
      </c>
      <c r="M653">
        <f t="shared" ca="1" si="149"/>
        <v>0.93514986665991562</v>
      </c>
      <c r="N653">
        <f t="shared" ca="1" si="141"/>
        <v>6.4850133340084382E-2</v>
      </c>
      <c r="O653">
        <f t="shared" ca="1" si="142"/>
        <v>19365.716044873156</v>
      </c>
      <c r="P653">
        <f t="shared" ca="1" si="143"/>
        <v>0.42997651026374928</v>
      </c>
      <c r="Q653">
        <f t="shared" ca="1" si="144"/>
        <v>0.57002348973625072</v>
      </c>
      <c r="R653">
        <f t="shared" ca="1" si="145"/>
        <v>31834.699090618898</v>
      </c>
      <c r="S653">
        <f ca="1">(('Benefits Calculations'!$F$12-'Benefits Calculations'!$F$6)*'Sensitivity Analysis'!E653*'Sensitivity Analysis'!J653)+(('Benefits Calculations'!$F$18-'Benefits Calculations'!$F$6)*'Sensitivity Analysis'!K653*'Sensitivity Analysis'!F653)+(('Benefits Calculations'!$F$24-'Benefits Calculations'!$F$6)*'Sensitivity Analysis'!L653*'Sensitivity Analysis'!G653)</f>
        <v>248270.33826400893</v>
      </c>
      <c r="T653">
        <f ca="1">+'Sensitivity Analysis'!S653-'Sensitivity Analysis'!K653*('Sensitivity Analysis'!O653+'Sensitivity Analysis'!O653/(1+'Benefits Calculations'!$C$10))-'Sensitivity Analysis'!L653*('Sensitivity Analysis'!R653+'Sensitivity Analysis'!R653/(1+'Benefits Calculations'!$C$10)+'Sensitivity Analysis'!R653/(1+'Benefits Calculations'!$C$10)^2+'Sensitivity Analysis'!R653/(1+'Benefits Calculations'!$C$10)^3)</f>
        <v>194070.14107350801</v>
      </c>
      <c r="U653">
        <f t="shared" ca="1" si="150"/>
        <v>322034.35957641236</v>
      </c>
      <c r="V653">
        <f ca="1">+'Sensitivity Analysis'!S653*(1+'Sensitivity Analysis'!I653)-'Sensitivity Analysis'!K653*('Sensitivity Analysis'!O653+'Sensitivity Analysis'!O653/(1+'Benefits Calculations'!$C$10))-'Sensitivity Analysis'!L653*('Sensitivity Analysis'!R653+'Sensitivity Analysis'!R653/(1+'Benefits Calculations'!$C$10)+'Sensitivity Analysis'!R653/(1+'Benefits Calculations'!$C$10)^2+'Sensitivity Analysis'!R653/(1+'Benefits Calculations'!$C$10)^3)</f>
        <v>267834.16238591139</v>
      </c>
    </row>
    <row r="654" spans="5:22" x14ac:dyDescent="0.25">
      <c r="E654">
        <f t="shared" ca="1" si="138"/>
        <v>0.48185554972612338</v>
      </c>
      <c r="F654">
        <f t="shared" ca="1" si="139"/>
        <v>0.49793080810181606</v>
      </c>
      <c r="G654">
        <f t="shared" ca="1" si="140"/>
        <v>0.32898964288057753</v>
      </c>
      <c r="H654">
        <f t="shared" ca="1" si="146"/>
        <v>0.98965058157630548</v>
      </c>
      <c r="I654">
        <f t="shared" ca="1" si="147"/>
        <v>0.4076446804270592</v>
      </c>
      <c r="J654">
        <v>0.33900000000000002</v>
      </c>
      <c r="K654">
        <v>0.311</v>
      </c>
      <c r="L654">
        <f t="shared" si="148"/>
        <v>0.35000000000000003</v>
      </c>
      <c r="M654">
        <f t="shared" ca="1" si="149"/>
        <v>0.94914442251096709</v>
      </c>
      <c r="N654">
        <f t="shared" ca="1" si="141"/>
        <v>5.085557748903291E-2</v>
      </c>
      <c r="O654">
        <f t="shared" ca="1" si="142"/>
        <v>19214.071037671161</v>
      </c>
      <c r="P654">
        <f t="shared" ca="1" si="143"/>
        <v>0.52990673279684475</v>
      </c>
      <c r="Q654">
        <f t="shared" ca="1" si="144"/>
        <v>0.47009326720315525</v>
      </c>
      <c r="R654">
        <f t="shared" ca="1" si="145"/>
        <v>30136.884609781606</v>
      </c>
      <c r="S654">
        <f ca="1">(('Benefits Calculations'!$F$12-'Benefits Calculations'!$F$6)*'Sensitivity Analysis'!E654*'Sensitivity Analysis'!J654)+(('Benefits Calculations'!$F$18-'Benefits Calculations'!$F$6)*'Sensitivity Analysis'!K654*'Sensitivity Analysis'!F654)+(('Benefits Calculations'!$F$24-'Benefits Calculations'!$F$6)*'Sensitivity Analysis'!L654*'Sensitivity Analysis'!G654)</f>
        <v>203009.27168687619</v>
      </c>
      <c r="T654">
        <f ca="1">+'Sensitivity Analysis'!S654-'Sensitivity Analysis'!K654*('Sensitivity Analysis'!O654+'Sensitivity Analysis'!O654/(1+'Benefits Calculations'!$C$10))-'Sensitivity Analysis'!L654*('Sensitivity Analysis'!R654+'Sensitivity Analysis'!R654/(1+'Benefits Calculations'!$C$10)+'Sensitivity Analysis'!R654/(1+'Benefits Calculations'!$C$10)^2+'Sensitivity Analysis'!R654/(1+'Benefits Calculations'!$C$10)^3)</f>
        <v>151160.8688652119</v>
      </c>
      <c r="U654">
        <f t="shared" ca="1" si="150"/>
        <v>285764.92136740289</v>
      </c>
      <c r="V654">
        <f ca="1">+'Sensitivity Analysis'!S654*(1+'Sensitivity Analysis'!I654)-'Sensitivity Analysis'!K654*('Sensitivity Analysis'!O654+'Sensitivity Analysis'!O654/(1+'Benefits Calculations'!$C$10))-'Sensitivity Analysis'!L654*('Sensitivity Analysis'!R654+'Sensitivity Analysis'!R654/(1+'Benefits Calculations'!$C$10)+'Sensitivity Analysis'!R654/(1+'Benefits Calculations'!$C$10)^2+'Sensitivity Analysis'!R654/(1+'Benefits Calculations'!$C$10)^3)</f>
        <v>233916.5185457386</v>
      </c>
    </row>
    <row r="655" spans="5:22" x14ac:dyDescent="0.25">
      <c r="E655">
        <f t="shared" ca="1" si="138"/>
        <v>0.5682154629038455</v>
      </c>
      <c r="F655">
        <f t="shared" ca="1" si="139"/>
        <v>0.54310812812555154</v>
      </c>
      <c r="G655">
        <f t="shared" ca="1" si="140"/>
        <v>0.19645496111367364</v>
      </c>
      <c r="H655">
        <f t="shared" ca="1" si="146"/>
        <v>0.90354723829644923</v>
      </c>
      <c r="I655">
        <f t="shared" ca="1" si="147"/>
        <v>0.38228159288719399</v>
      </c>
      <c r="J655">
        <v>0.33900000000000002</v>
      </c>
      <c r="K655">
        <v>0.311</v>
      </c>
      <c r="L655">
        <f t="shared" si="148"/>
        <v>0.35000000000000003</v>
      </c>
      <c r="M655">
        <f t="shared" ca="1" si="149"/>
        <v>0.95896070891937557</v>
      </c>
      <c r="N655">
        <f t="shared" ca="1" si="141"/>
        <v>4.1039291080624429E-2</v>
      </c>
      <c r="O655">
        <f t="shared" ca="1" si="142"/>
        <v>19107.701758149648</v>
      </c>
      <c r="P655">
        <f t="shared" ca="1" si="143"/>
        <v>0.34842776362350303</v>
      </c>
      <c r="Q655">
        <f t="shared" ca="1" si="144"/>
        <v>0.65157223637649697</v>
      </c>
      <c r="R655">
        <f t="shared" ca="1" si="145"/>
        <v>33220.212296036683</v>
      </c>
      <c r="S655">
        <f ca="1">(('Benefits Calculations'!$F$12-'Benefits Calculations'!$F$6)*'Sensitivity Analysis'!E655*'Sensitivity Analysis'!J655)+(('Benefits Calculations'!$F$18-'Benefits Calculations'!$F$6)*'Sensitivity Analysis'!K655*'Sensitivity Analysis'!F655)+(('Benefits Calculations'!$F$24-'Benefits Calculations'!$F$6)*'Sensitivity Analysis'!L655*'Sensitivity Analysis'!G655)</f>
        <v>175534.03111542371</v>
      </c>
      <c r="T655">
        <f ca="1">+'Sensitivity Analysis'!S655-'Sensitivity Analysis'!K655*('Sensitivity Analysis'!O655+'Sensitivity Analysis'!O655/(1+'Benefits Calculations'!$C$10))-'Sensitivity Analysis'!L655*('Sensitivity Analysis'!R655+'Sensitivity Analysis'!R655/(1+'Benefits Calculations'!$C$10)+'Sensitivity Analysis'!R655/(1+'Benefits Calculations'!$C$10)^2+'Sensitivity Analysis'!R655/(1+'Benefits Calculations'!$C$10)^3)</f>
        <v>119648.07891495264</v>
      </c>
      <c r="U655">
        <f t="shared" ca="1" si="150"/>
        <v>242637.46013613814</v>
      </c>
      <c r="V655">
        <f ca="1">+'Sensitivity Analysis'!S655*(1+'Sensitivity Analysis'!I655)-'Sensitivity Analysis'!K655*('Sensitivity Analysis'!O655+'Sensitivity Analysis'!O655/(1+'Benefits Calculations'!$C$10))-'Sensitivity Analysis'!L655*('Sensitivity Analysis'!R655+'Sensitivity Analysis'!R655/(1+'Benefits Calculations'!$C$10)+'Sensitivity Analysis'!R655/(1+'Benefits Calculations'!$C$10)^2+'Sensitivity Analysis'!R655/(1+'Benefits Calculations'!$C$10)^3)</f>
        <v>186751.50793566706</v>
      </c>
    </row>
    <row r="656" spans="5:22" x14ac:dyDescent="0.25">
      <c r="E656">
        <f t="shared" ca="1" si="138"/>
        <v>0.30696462521175905</v>
      </c>
      <c r="F656">
        <f t="shared" ca="1" si="139"/>
        <v>0.63684646659838262</v>
      </c>
      <c r="G656">
        <f t="shared" ca="1" si="140"/>
        <v>0.3656819592831152</v>
      </c>
      <c r="H656">
        <f t="shared" ca="1" si="146"/>
        <v>0.25878388003819708</v>
      </c>
      <c r="I656">
        <f t="shared" ca="1" si="147"/>
        <v>0.26176112360521425</v>
      </c>
      <c r="J656">
        <v>0.33900000000000002</v>
      </c>
      <c r="K656">
        <v>0.311</v>
      </c>
      <c r="L656">
        <f t="shared" si="148"/>
        <v>0.35000000000000003</v>
      </c>
      <c r="M656">
        <f t="shared" ca="1" si="149"/>
        <v>0.93670748444395435</v>
      </c>
      <c r="N656">
        <f t="shared" ca="1" si="141"/>
        <v>6.3292515556045648E-2</v>
      </c>
      <c r="O656">
        <f t="shared" ca="1" si="142"/>
        <v>19348.837698565309</v>
      </c>
      <c r="P656">
        <f t="shared" ca="1" si="143"/>
        <v>0.67067460108325894</v>
      </c>
      <c r="Q656">
        <f t="shared" ca="1" si="144"/>
        <v>0.32932539891674106</v>
      </c>
      <c r="R656">
        <f t="shared" ca="1" si="145"/>
        <v>27745.238527595429</v>
      </c>
      <c r="S656">
        <f ca="1">(('Benefits Calculations'!$F$12-'Benefits Calculations'!$F$6)*'Sensitivity Analysis'!E656*'Sensitivity Analysis'!J656)+(('Benefits Calculations'!$F$18-'Benefits Calculations'!$F$6)*'Sensitivity Analysis'!K656*'Sensitivity Analysis'!F656)+(('Benefits Calculations'!$F$24-'Benefits Calculations'!$F$6)*'Sensitivity Analysis'!L656*'Sensitivity Analysis'!G656)</f>
        <v>214643.83757827585</v>
      </c>
      <c r="T656">
        <f ca="1">+'Sensitivity Analysis'!S656-'Sensitivity Analysis'!K656*('Sensitivity Analysis'!O656+'Sensitivity Analysis'!O656/(1+'Benefits Calculations'!$C$10))-'Sensitivity Analysis'!L656*('Sensitivity Analysis'!R656+'Sensitivity Analysis'!R656/(1+'Benefits Calculations'!$C$10)+'Sensitivity Analysis'!R656/(1+'Benefits Calculations'!$C$10)^2+'Sensitivity Analysis'!R656/(1+'Benefits Calculations'!$C$10)^3)</f>
        <v>165895.2867890918</v>
      </c>
      <c r="U656">
        <f t="shared" ca="1" si="150"/>
        <v>270829.24967770046</v>
      </c>
      <c r="V656">
        <f ca="1">+'Sensitivity Analysis'!S656*(1+'Sensitivity Analysis'!I656)-'Sensitivity Analysis'!K656*('Sensitivity Analysis'!O656+'Sensitivity Analysis'!O656/(1+'Benefits Calculations'!$C$10))-'Sensitivity Analysis'!L656*('Sensitivity Analysis'!R656+'Sensitivity Analysis'!R656/(1+'Benefits Calculations'!$C$10)+'Sensitivity Analysis'!R656/(1+'Benefits Calculations'!$C$10)^2+'Sensitivity Analysis'!R656/(1+'Benefits Calculations'!$C$10)^3)</f>
        <v>222080.6988885164</v>
      </c>
    </row>
    <row r="657" spans="5:22" x14ac:dyDescent="0.25">
      <c r="E657">
        <f t="shared" ca="1" si="138"/>
        <v>0.58257529883060799</v>
      </c>
      <c r="F657">
        <f t="shared" ca="1" si="139"/>
        <v>0.64136280977128712</v>
      </c>
      <c r="G657">
        <f t="shared" ca="1" si="140"/>
        <v>0.44504565444676181</v>
      </c>
      <c r="H657">
        <f t="shared" ca="1" si="146"/>
        <v>0.32354700075180609</v>
      </c>
      <c r="I657">
        <f t="shared" ca="1" si="147"/>
        <v>0.27791945422128861</v>
      </c>
      <c r="J657">
        <v>0.33900000000000002</v>
      </c>
      <c r="K657">
        <v>0.311</v>
      </c>
      <c r="L657">
        <f t="shared" si="148"/>
        <v>0.35000000000000003</v>
      </c>
      <c r="M657">
        <f t="shared" ca="1" si="149"/>
        <v>0.94292224787025347</v>
      </c>
      <c r="N657">
        <f t="shared" ca="1" si="141"/>
        <v>5.7077752129746528E-2</v>
      </c>
      <c r="O657">
        <f t="shared" ca="1" si="142"/>
        <v>19281.494522077934</v>
      </c>
      <c r="P657">
        <f t="shared" ca="1" si="143"/>
        <v>0.58301548487215993</v>
      </c>
      <c r="Q657">
        <f t="shared" ca="1" si="144"/>
        <v>0.41698451512784007</v>
      </c>
      <c r="R657">
        <f t="shared" ca="1" si="145"/>
        <v>29234.566912022005</v>
      </c>
      <c r="S657">
        <f ca="1">(('Benefits Calculations'!$F$12-'Benefits Calculations'!$F$6)*'Sensitivity Analysis'!E657*'Sensitivity Analysis'!J657)+(('Benefits Calculations'!$F$18-'Benefits Calculations'!$F$6)*'Sensitivity Analysis'!K657*'Sensitivity Analysis'!F657)+(('Benefits Calculations'!$F$24-'Benefits Calculations'!$F$6)*'Sensitivity Analysis'!L657*'Sensitivity Analysis'!G657)</f>
        <v>264550.65510897082</v>
      </c>
      <c r="T657">
        <f ca="1">+'Sensitivity Analysis'!S657-'Sensitivity Analysis'!K657*('Sensitivity Analysis'!O657+'Sensitivity Analysis'!O657/(1+'Benefits Calculations'!$C$10))-'Sensitivity Analysis'!L657*('Sensitivity Analysis'!R657+'Sensitivity Analysis'!R657/(1+'Benefits Calculations'!$C$10)+'Sensitivity Analysis'!R657/(1+'Benefits Calculations'!$C$10)^2+'Sensitivity Analysis'!R657/(1+'Benefits Calculations'!$C$10)^3)</f>
        <v>213861.6234815199</v>
      </c>
      <c r="U657">
        <f t="shared" ca="1" si="150"/>
        <v>338074.42879074038</v>
      </c>
      <c r="V657">
        <f ca="1">+'Sensitivity Analysis'!S657*(1+'Sensitivity Analysis'!I657)-'Sensitivity Analysis'!K657*('Sensitivity Analysis'!O657+'Sensitivity Analysis'!O657/(1+'Benefits Calculations'!$C$10))-'Sensitivity Analysis'!L657*('Sensitivity Analysis'!R657+'Sensitivity Analysis'!R657/(1+'Benefits Calculations'!$C$10)+'Sensitivity Analysis'!R657/(1+'Benefits Calculations'!$C$10)^2+'Sensitivity Analysis'!R657/(1+'Benefits Calculations'!$C$10)^3)</f>
        <v>287385.39716328948</v>
      </c>
    </row>
    <row r="658" spans="5:22" x14ac:dyDescent="0.25">
      <c r="E658">
        <f t="shared" ca="1" si="138"/>
        <v>0.37016164669641566</v>
      </c>
      <c r="F658">
        <f t="shared" ca="1" si="139"/>
        <v>0.69662084615435682</v>
      </c>
      <c r="G658">
        <f t="shared" ca="1" si="140"/>
        <v>0.52346442113452452</v>
      </c>
      <c r="H658">
        <f t="shared" ca="1" si="146"/>
        <v>0.63870001841021096</v>
      </c>
      <c r="I658">
        <f t="shared" ca="1" si="147"/>
        <v>0.33985354041904448</v>
      </c>
      <c r="J658">
        <v>0.33900000000000002</v>
      </c>
      <c r="K658">
        <v>0.311</v>
      </c>
      <c r="L658">
        <f t="shared" si="148"/>
        <v>0.35000000000000003</v>
      </c>
      <c r="M658">
        <f t="shared" ca="1" si="149"/>
        <v>0.9422658391349199</v>
      </c>
      <c r="N658">
        <f t="shared" ca="1" si="141"/>
        <v>5.7734160865080097E-2</v>
      </c>
      <c r="O658">
        <f t="shared" ca="1" si="142"/>
        <v>19288.607367134009</v>
      </c>
      <c r="P658">
        <f t="shared" ca="1" si="143"/>
        <v>0.70174726362669659</v>
      </c>
      <c r="Q658">
        <f t="shared" ca="1" si="144"/>
        <v>0.29825273637330341</v>
      </c>
      <c r="R658">
        <f t="shared" ca="1" si="145"/>
        <v>27217.313990982424</v>
      </c>
      <c r="S658">
        <f ca="1">(('Benefits Calculations'!$F$12-'Benefits Calculations'!$F$6)*'Sensitivity Analysis'!E658*'Sensitivity Analysis'!J658)+(('Benefits Calculations'!$F$18-'Benefits Calculations'!$F$6)*'Sensitivity Analysis'!K658*'Sensitivity Analysis'!F658)+(('Benefits Calculations'!$F$24-'Benefits Calculations'!$F$6)*'Sensitivity Analysis'!L658*'Sensitivity Analysis'!G658)</f>
        <v>275755.93872076133</v>
      </c>
      <c r="T658">
        <f ca="1">+'Sensitivity Analysis'!S658-'Sensitivity Analysis'!K658*('Sensitivity Analysis'!O658+'Sensitivity Analysis'!O658/(1+'Benefits Calculations'!$C$10))-'Sensitivity Analysis'!L658*('Sensitivity Analysis'!R658+'Sensitivity Analysis'!R658/(1+'Benefits Calculations'!$C$10)+'Sensitivity Analysis'!R658/(1+'Benefits Calculations'!$C$10)^2+'Sensitivity Analysis'!R658/(1+'Benefits Calculations'!$C$10)^3)</f>
        <v>227746.6598653922</v>
      </c>
      <c r="U658">
        <f t="shared" ca="1" si="150"/>
        <v>369472.57078658912</v>
      </c>
      <c r="V658">
        <f ca="1">+'Sensitivity Analysis'!S658*(1+'Sensitivity Analysis'!I658)-'Sensitivity Analysis'!K658*('Sensitivity Analysis'!O658+'Sensitivity Analysis'!O658/(1+'Benefits Calculations'!$C$10))-'Sensitivity Analysis'!L658*('Sensitivity Analysis'!R658+'Sensitivity Analysis'!R658/(1+'Benefits Calculations'!$C$10)+'Sensitivity Analysis'!R658/(1+'Benefits Calculations'!$C$10)^2+'Sensitivity Analysis'!R658/(1+'Benefits Calculations'!$C$10)^3)</f>
        <v>321463.29193121998</v>
      </c>
    </row>
    <row r="659" spans="5:22" x14ac:dyDescent="0.25">
      <c r="E659">
        <f t="shared" ca="1" si="138"/>
        <v>0.26318097266775098</v>
      </c>
      <c r="F659">
        <f t="shared" ca="1" si="139"/>
        <v>0.54596590258014177</v>
      </c>
      <c r="G659">
        <f t="shared" ca="1" si="140"/>
        <v>0.56571884700389441</v>
      </c>
      <c r="H659">
        <f t="shared" ca="1" si="146"/>
        <v>0.80754308852456302</v>
      </c>
      <c r="I659">
        <f t="shared" ca="1" si="147"/>
        <v>0.36658885885552089</v>
      </c>
      <c r="J659">
        <v>0.33900000000000002</v>
      </c>
      <c r="K659">
        <v>0.311</v>
      </c>
      <c r="L659">
        <f t="shared" si="148"/>
        <v>0.35000000000000003</v>
      </c>
      <c r="M659">
        <f t="shared" ca="1" si="149"/>
        <v>0.94271930645183821</v>
      </c>
      <c r="N659">
        <f t="shared" ca="1" si="141"/>
        <v>5.7280693548161787E-2</v>
      </c>
      <c r="O659">
        <f t="shared" ca="1" si="142"/>
        <v>19283.693595287881</v>
      </c>
      <c r="P659">
        <f t="shared" ca="1" si="143"/>
        <v>0.64014493898650882</v>
      </c>
      <c r="Q659">
        <f t="shared" ca="1" si="144"/>
        <v>0.35985506101349118</v>
      </c>
      <c r="R659">
        <f t="shared" ca="1" si="145"/>
        <v>28263.937486619216</v>
      </c>
      <c r="S659">
        <f ca="1">(('Benefits Calculations'!$F$12-'Benefits Calculations'!$F$6)*'Sensitivity Analysis'!E659*'Sensitivity Analysis'!J659)+(('Benefits Calculations'!$F$18-'Benefits Calculations'!$F$6)*'Sensitivity Analysis'!K659*'Sensitivity Analysis'!F659)+(('Benefits Calculations'!$F$24-'Benefits Calculations'!$F$6)*'Sensitivity Analysis'!L659*'Sensitivity Analysis'!G659)</f>
        <v>261320.44653321482</v>
      </c>
      <c r="T659">
        <f ca="1">+'Sensitivity Analysis'!S659-'Sensitivity Analysis'!K659*('Sensitivity Analysis'!O659+'Sensitivity Analysis'!O659/(1+'Benefits Calculations'!$C$10))-'Sensitivity Analysis'!L659*('Sensitivity Analysis'!R659+'Sensitivity Analysis'!R659/(1+'Benefits Calculations'!$C$10)+'Sensitivity Analysis'!R659/(1+'Benefits Calculations'!$C$10)^2+'Sensitivity Analysis'!R659/(1+'Benefits Calculations'!$C$10)^3)</f>
        <v>211921.56346110938</v>
      </c>
      <c r="U659">
        <f t="shared" ca="1" si="150"/>
        <v>357117.61082344118</v>
      </c>
      <c r="V659">
        <f ca="1">+'Sensitivity Analysis'!S659*(1+'Sensitivity Analysis'!I659)-'Sensitivity Analysis'!K659*('Sensitivity Analysis'!O659+'Sensitivity Analysis'!O659/(1+'Benefits Calculations'!$C$10))-'Sensitivity Analysis'!L659*('Sensitivity Analysis'!R659+'Sensitivity Analysis'!R659/(1+'Benefits Calculations'!$C$10)+'Sensitivity Analysis'!R659/(1+'Benefits Calculations'!$C$10)^2+'Sensitivity Analysis'!R659/(1+'Benefits Calculations'!$C$10)^3)</f>
        <v>307718.72775133571</v>
      </c>
    </row>
    <row r="660" spans="5:22" x14ac:dyDescent="0.25">
      <c r="E660">
        <f t="shared" ca="1" si="138"/>
        <v>0.4964588118457165</v>
      </c>
      <c r="F660">
        <f t="shared" ca="1" si="139"/>
        <v>0.59491977446758681</v>
      </c>
      <c r="G660">
        <f t="shared" ca="1" si="140"/>
        <v>0.42460736791164966</v>
      </c>
      <c r="H660">
        <f t="shared" ca="1" si="146"/>
        <v>9.2689935525221645E-2</v>
      </c>
      <c r="I660">
        <f t="shared" ca="1" si="147"/>
        <v>0.20684842753581401</v>
      </c>
      <c r="J660">
        <v>0.33900000000000002</v>
      </c>
      <c r="K660">
        <v>0.311</v>
      </c>
      <c r="L660">
        <f t="shared" si="148"/>
        <v>0.35000000000000003</v>
      </c>
      <c r="M660">
        <f t="shared" ca="1" si="149"/>
        <v>0.93323073781738797</v>
      </c>
      <c r="N660">
        <f t="shared" ca="1" si="141"/>
        <v>6.6769262182612032E-2</v>
      </c>
      <c r="O660">
        <f t="shared" ca="1" si="142"/>
        <v>19386.511725010783</v>
      </c>
      <c r="P660">
        <f t="shared" ca="1" si="143"/>
        <v>0.53436086289602636</v>
      </c>
      <c r="Q660">
        <f t="shared" ca="1" si="144"/>
        <v>0.46563913710397364</v>
      </c>
      <c r="R660">
        <f t="shared" ca="1" si="145"/>
        <v>30061.208939396514</v>
      </c>
      <c r="S660">
        <f ca="1">(('Benefits Calculations'!$F$12-'Benefits Calculations'!$F$6)*'Sensitivity Analysis'!E660*'Sensitivity Analysis'!J660)+(('Benefits Calculations'!$F$18-'Benefits Calculations'!$F$6)*'Sensitivity Analysis'!K660*'Sensitivity Analysis'!F660)+(('Benefits Calculations'!$F$24-'Benefits Calculations'!$F$6)*'Sensitivity Analysis'!L660*'Sensitivity Analysis'!G660)</f>
        <v>245013.77919452795</v>
      </c>
      <c r="T660">
        <f ca="1">+'Sensitivity Analysis'!S660-'Sensitivity Analysis'!K660*('Sensitivity Analysis'!O660+'Sensitivity Analysis'!O660/(1+'Benefits Calculations'!$C$10))-'Sensitivity Analysis'!L660*('Sensitivity Analysis'!R660+'Sensitivity Analysis'!R660/(1+'Benefits Calculations'!$C$10)+'Sensitivity Analysis'!R660/(1+'Benefits Calculations'!$C$10)^2+'Sensitivity Analysis'!R660/(1+'Benefits Calculations'!$C$10)^3)</f>
        <v>193160.62380770122</v>
      </c>
      <c r="U660">
        <f t="shared" ca="1" si="150"/>
        <v>295694.49414552317</v>
      </c>
      <c r="V660">
        <f ca="1">+'Sensitivity Analysis'!S660*(1+'Sensitivity Analysis'!I660)-'Sensitivity Analysis'!K660*('Sensitivity Analysis'!O660+'Sensitivity Analysis'!O660/(1+'Benefits Calculations'!$C$10))-'Sensitivity Analysis'!L660*('Sensitivity Analysis'!R660+'Sensitivity Analysis'!R660/(1+'Benefits Calculations'!$C$10)+'Sensitivity Analysis'!R660/(1+'Benefits Calculations'!$C$10)^2+'Sensitivity Analysis'!R660/(1+'Benefits Calculations'!$C$10)^3)</f>
        <v>243841.33875869648</v>
      </c>
    </row>
    <row r="661" spans="5:22" x14ac:dyDescent="0.25">
      <c r="E661">
        <f t="shared" ca="1" si="138"/>
        <v>0.53141063170321945</v>
      </c>
      <c r="F661">
        <f t="shared" ca="1" si="139"/>
        <v>0.60087491768731083</v>
      </c>
      <c r="G661">
        <f t="shared" ca="1" si="140"/>
        <v>0.3870847323351127</v>
      </c>
      <c r="H661">
        <f t="shared" ca="1" si="146"/>
        <v>0.94257123499716078</v>
      </c>
      <c r="I661">
        <f t="shared" ca="1" si="147"/>
        <v>0.39089545939562215</v>
      </c>
      <c r="J661">
        <v>0.33900000000000002</v>
      </c>
      <c r="K661">
        <v>0.311</v>
      </c>
      <c r="L661">
        <f t="shared" si="148"/>
        <v>0.35000000000000003</v>
      </c>
      <c r="M661">
        <f t="shared" ca="1" si="149"/>
        <v>0.95927740690153107</v>
      </c>
      <c r="N661">
        <f t="shared" ca="1" si="141"/>
        <v>4.0722593098468929E-2</v>
      </c>
      <c r="O661">
        <f t="shared" ca="1" si="142"/>
        <v>19104.270018815012</v>
      </c>
      <c r="P661">
        <f t="shared" ca="1" si="143"/>
        <v>0.52938881489077649</v>
      </c>
      <c r="Q661">
        <f t="shared" ca="1" si="144"/>
        <v>0.47061118510922351</v>
      </c>
      <c r="R661">
        <f t="shared" ca="1" si="145"/>
        <v>30145.684035005706</v>
      </c>
      <c r="S661">
        <f ca="1">(('Benefits Calculations'!$F$12-'Benefits Calculations'!$F$6)*'Sensitivity Analysis'!E661*'Sensitivity Analysis'!J661)+(('Benefits Calculations'!$F$18-'Benefits Calculations'!$F$6)*'Sensitivity Analysis'!K661*'Sensitivity Analysis'!F661)+(('Benefits Calculations'!$F$24-'Benefits Calculations'!$F$6)*'Sensitivity Analysis'!L661*'Sensitivity Analysis'!G661)</f>
        <v>237388.39225213468</v>
      </c>
      <c r="T661">
        <f ca="1">+'Sensitivity Analysis'!S661-'Sensitivity Analysis'!K661*('Sensitivity Analysis'!O661+'Sensitivity Analysis'!O661/(1+'Benefits Calculations'!$C$10))-'Sensitivity Analysis'!L661*('Sensitivity Analysis'!R661+'Sensitivity Analysis'!R661/(1+'Benefits Calculations'!$C$10)+'Sensitivity Analysis'!R661/(1+'Benefits Calculations'!$C$10)^2+'Sensitivity Analysis'!R661/(1+'Benefits Calculations'!$C$10)^3)</f>
        <v>185595.42261984199</v>
      </c>
      <c r="U661">
        <f t="shared" ca="1" si="150"/>
        <v>330182.43689672102</v>
      </c>
      <c r="V661">
        <f ca="1">+'Sensitivity Analysis'!S661*(1+'Sensitivity Analysis'!I661)-'Sensitivity Analysis'!K661*('Sensitivity Analysis'!O661+'Sensitivity Analysis'!O661/(1+'Benefits Calculations'!$C$10))-'Sensitivity Analysis'!L661*('Sensitivity Analysis'!R661+'Sensitivity Analysis'!R661/(1+'Benefits Calculations'!$C$10)+'Sensitivity Analysis'!R661/(1+'Benefits Calculations'!$C$10)^2+'Sensitivity Analysis'!R661/(1+'Benefits Calculations'!$C$10)^3)</f>
        <v>278389.46726442833</v>
      </c>
    </row>
    <row r="662" spans="5:22" x14ac:dyDescent="0.25">
      <c r="E662">
        <f t="shared" ca="1" si="138"/>
        <v>0.50527611021761287</v>
      </c>
      <c r="F662">
        <f t="shared" ca="1" si="139"/>
        <v>0.44866921720747827</v>
      </c>
      <c r="G662">
        <f t="shared" ca="1" si="140"/>
        <v>0.35121104129082803</v>
      </c>
      <c r="H662">
        <f t="shared" ca="1" si="146"/>
        <v>0.98366931004476998</v>
      </c>
      <c r="I662">
        <f t="shared" ca="1" si="147"/>
        <v>0.4044797655675037</v>
      </c>
      <c r="J662">
        <v>0.33900000000000002</v>
      </c>
      <c r="K662">
        <v>0.311</v>
      </c>
      <c r="L662">
        <f t="shared" si="148"/>
        <v>0.35000000000000003</v>
      </c>
      <c r="M662">
        <f t="shared" ca="1" si="149"/>
        <v>0.94108673682111321</v>
      </c>
      <c r="N662">
        <f t="shared" ca="1" si="141"/>
        <v>5.8913263178886788E-2</v>
      </c>
      <c r="O662">
        <f t="shared" ca="1" si="142"/>
        <v>19301.384119806418</v>
      </c>
      <c r="P662">
        <f t="shared" ca="1" si="143"/>
        <v>0.43098641966238899</v>
      </c>
      <c r="Q662">
        <f t="shared" ca="1" si="144"/>
        <v>0.56901358033761107</v>
      </c>
      <c r="R662">
        <f t="shared" ca="1" si="145"/>
        <v>31817.540729936016</v>
      </c>
      <c r="S662">
        <f ca="1">(('Benefits Calculations'!$F$12-'Benefits Calculations'!$F$6)*'Sensitivity Analysis'!E662*'Sensitivity Analysis'!J662)+(('Benefits Calculations'!$F$18-'Benefits Calculations'!$F$6)*'Sensitivity Analysis'!K662*'Sensitivity Analysis'!F662)+(('Benefits Calculations'!$F$24-'Benefits Calculations'!$F$6)*'Sensitivity Analysis'!L662*'Sensitivity Analysis'!G662)</f>
        <v>206173.79439400526</v>
      </c>
      <c r="T662">
        <f ca="1">+'Sensitivity Analysis'!S662-'Sensitivity Analysis'!K662*('Sensitivity Analysis'!O662+'Sensitivity Analysis'!O662/(1+'Benefits Calculations'!$C$10))-'Sensitivity Analysis'!L662*('Sensitivity Analysis'!R662+'Sensitivity Analysis'!R662/(1+'Benefits Calculations'!$C$10)+'Sensitivity Analysis'!R662/(1+'Benefits Calculations'!$C$10)^2+'Sensitivity Analysis'!R662/(1+'Benefits Calculations'!$C$10)^3)</f>
        <v>152035.76553842114</v>
      </c>
      <c r="U662">
        <f t="shared" ca="1" si="150"/>
        <v>289566.92241665523</v>
      </c>
      <c r="V662">
        <f ca="1">+'Sensitivity Analysis'!S662*(1+'Sensitivity Analysis'!I662)-'Sensitivity Analysis'!K662*('Sensitivity Analysis'!O662+'Sensitivity Analysis'!O662/(1+'Benefits Calculations'!$C$10))-'Sensitivity Analysis'!L662*('Sensitivity Analysis'!R662+'Sensitivity Analysis'!R662/(1+'Benefits Calculations'!$C$10)+'Sensitivity Analysis'!R662/(1+'Benefits Calculations'!$C$10)^2+'Sensitivity Analysis'!R662/(1+'Benefits Calculations'!$C$10)^3)</f>
        <v>235428.89356107113</v>
      </c>
    </row>
    <row r="663" spans="5:22" x14ac:dyDescent="0.25">
      <c r="E663">
        <f t="shared" ca="1" si="138"/>
        <v>0.82740419561961498</v>
      </c>
      <c r="F663">
        <f t="shared" ca="1" si="139"/>
        <v>0.71871733414155758</v>
      </c>
      <c r="G663">
        <f t="shared" ca="1" si="140"/>
        <v>0.27025096568139978</v>
      </c>
      <c r="H663">
        <f t="shared" ca="1" si="146"/>
        <v>0.50219608639135904</v>
      </c>
      <c r="I663">
        <f t="shared" ca="1" si="147"/>
        <v>0.31551567427362892</v>
      </c>
      <c r="J663">
        <v>0.33900000000000002</v>
      </c>
      <c r="K663">
        <v>0.311</v>
      </c>
      <c r="L663">
        <f t="shared" si="148"/>
        <v>0.35000000000000003</v>
      </c>
      <c r="M663">
        <f t="shared" ca="1" si="149"/>
        <v>0.95880483384675397</v>
      </c>
      <c r="N663">
        <f t="shared" ca="1" si="141"/>
        <v>4.1195166153246032E-2</v>
      </c>
      <c r="O663">
        <f t="shared" ca="1" si="142"/>
        <v>19109.390820436576</v>
      </c>
      <c r="P663">
        <f t="shared" ca="1" si="143"/>
        <v>0.64178067088592805</v>
      </c>
      <c r="Q663">
        <f t="shared" ca="1" si="144"/>
        <v>0.35821932911407195</v>
      </c>
      <c r="R663">
        <f t="shared" ca="1" si="145"/>
        <v>28236.146401648082</v>
      </c>
      <c r="S663">
        <f ca="1">(('Benefits Calculations'!$F$12-'Benefits Calculations'!$F$6)*'Sensitivity Analysis'!E663*'Sensitivity Analysis'!J663)+(('Benefits Calculations'!$F$18-'Benefits Calculations'!$F$6)*'Sensitivity Analysis'!K663*'Sensitivity Analysis'!F663)+(('Benefits Calculations'!$F$24-'Benefits Calculations'!$F$6)*'Sensitivity Analysis'!L663*'Sensitivity Analysis'!G663)</f>
        <v>242299.68063519802</v>
      </c>
      <c r="T663">
        <f ca="1">+'Sensitivity Analysis'!S663-'Sensitivity Analysis'!K663*('Sensitivity Analysis'!O663+'Sensitivity Analysis'!O663/(1+'Benefits Calculations'!$C$10))-'Sensitivity Analysis'!L663*('Sensitivity Analysis'!R663+'Sensitivity Analysis'!R663/(1+'Benefits Calculations'!$C$10)+'Sensitivity Analysis'!R663/(1+'Benefits Calculations'!$C$10)^2+'Sensitivity Analysis'!R663/(1+'Benefits Calculations'!$C$10)^3)</f>
        <v>193044.35882849389</v>
      </c>
      <c r="U663">
        <f t="shared" ca="1" si="150"/>
        <v>318749.02774709748</v>
      </c>
      <c r="V663">
        <f ca="1">+'Sensitivity Analysis'!S663*(1+'Sensitivity Analysis'!I663)-'Sensitivity Analysis'!K663*('Sensitivity Analysis'!O663+'Sensitivity Analysis'!O663/(1+'Benefits Calculations'!$C$10))-'Sensitivity Analysis'!L663*('Sensitivity Analysis'!R663+'Sensitivity Analysis'!R663/(1+'Benefits Calculations'!$C$10)+'Sensitivity Analysis'!R663/(1+'Benefits Calculations'!$C$10)^2+'Sensitivity Analysis'!R663/(1+'Benefits Calculations'!$C$10)^3)</f>
        <v>269493.70594039332</v>
      </c>
    </row>
    <row r="664" spans="5:22" x14ac:dyDescent="0.25">
      <c r="E664">
        <f t="shared" ca="1" si="138"/>
        <v>0.39103192945854681</v>
      </c>
      <c r="F664">
        <f t="shared" ca="1" si="139"/>
        <v>0.50239293489340331</v>
      </c>
      <c r="G664">
        <f t="shared" ca="1" si="140"/>
        <v>0.36679705943936869</v>
      </c>
      <c r="H664">
        <f t="shared" ca="1" si="146"/>
        <v>0.7710360058058523</v>
      </c>
      <c r="I664">
        <f t="shared" ca="1" si="147"/>
        <v>0.3610648794709157</v>
      </c>
      <c r="J664">
        <v>0.33900000000000002</v>
      </c>
      <c r="K664">
        <v>0.311</v>
      </c>
      <c r="L664">
        <f t="shared" si="148"/>
        <v>0.35000000000000003</v>
      </c>
      <c r="M664">
        <f t="shared" ca="1" si="149"/>
        <v>0.94620441764959518</v>
      </c>
      <c r="N664">
        <f t="shared" ca="1" si="141"/>
        <v>5.3795582350404825E-2</v>
      </c>
      <c r="O664">
        <f t="shared" ca="1" si="142"/>
        <v>19245.928930348986</v>
      </c>
      <c r="P664">
        <f t="shared" ca="1" si="143"/>
        <v>0.55161934265055379</v>
      </c>
      <c r="Q664">
        <f t="shared" ca="1" si="144"/>
        <v>0.44838065734944621</v>
      </c>
      <c r="R664">
        <f t="shared" ca="1" si="145"/>
        <v>29767.987368367088</v>
      </c>
      <c r="S664">
        <f ca="1">(('Benefits Calculations'!$F$12-'Benefits Calculations'!$F$6)*'Sensitivity Analysis'!E664*'Sensitivity Analysis'!J664)+(('Benefits Calculations'!$F$18-'Benefits Calculations'!$F$6)*'Sensitivity Analysis'!K664*'Sensitivity Analysis'!F664)+(('Benefits Calculations'!$F$24-'Benefits Calculations'!$F$6)*'Sensitivity Analysis'!L664*'Sensitivity Analysis'!G664)</f>
        <v>206864.55538624519</v>
      </c>
      <c r="T664">
        <f ca="1">+'Sensitivity Analysis'!S664-'Sensitivity Analysis'!K664*('Sensitivity Analysis'!O664+'Sensitivity Analysis'!O664/(1+'Benefits Calculations'!$C$10))-'Sensitivity Analysis'!L664*('Sensitivity Analysis'!R664+'Sensitivity Analysis'!R664/(1+'Benefits Calculations'!$C$10)+'Sensitivity Analysis'!R664/(1+'Benefits Calculations'!$C$10)^2+'Sensitivity Analysis'!R664/(1+'Benefits Calculations'!$C$10)^3)</f>
        <v>155487.51669015986</v>
      </c>
      <c r="U664">
        <f t="shared" ca="1" si="150"/>
        <v>281556.08114358439</v>
      </c>
      <c r="V664">
        <f ca="1">+'Sensitivity Analysis'!S664*(1+'Sensitivity Analysis'!I664)-'Sensitivity Analysis'!K664*('Sensitivity Analysis'!O664+'Sensitivity Analysis'!O664/(1+'Benefits Calculations'!$C$10))-'Sensitivity Analysis'!L664*('Sensitivity Analysis'!R664+'Sensitivity Analysis'!R664/(1+'Benefits Calculations'!$C$10)+'Sensitivity Analysis'!R664/(1+'Benefits Calculations'!$C$10)^2+'Sensitivity Analysis'!R664/(1+'Benefits Calculations'!$C$10)^3)</f>
        <v>230179.04244749906</v>
      </c>
    </row>
    <row r="665" spans="5:22" x14ac:dyDescent="0.25">
      <c r="E665">
        <f t="shared" ca="1" si="138"/>
        <v>0.53429304188609417</v>
      </c>
      <c r="F665">
        <f t="shared" ca="1" si="139"/>
        <v>0.54791609142703346</v>
      </c>
      <c r="G665">
        <f t="shared" ca="1" si="140"/>
        <v>0.29980515140737229</v>
      </c>
      <c r="H665">
        <f t="shared" ca="1" si="146"/>
        <v>0.69165912810864227</v>
      </c>
      <c r="I665">
        <f t="shared" ca="1" si="147"/>
        <v>0.34858368340299817</v>
      </c>
      <c r="J665">
        <v>0.33900000000000002</v>
      </c>
      <c r="K665">
        <v>0.311</v>
      </c>
      <c r="L665">
        <f t="shared" si="148"/>
        <v>0.35000000000000003</v>
      </c>
      <c r="M665">
        <f t="shared" ca="1" si="149"/>
        <v>0.92374793933212362</v>
      </c>
      <c r="N665">
        <f t="shared" ca="1" si="141"/>
        <v>7.6252060667876376E-2</v>
      </c>
      <c r="O665">
        <f t="shared" ca="1" si="142"/>
        <v>19489.267329397109</v>
      </c>
      <c r="P665">
        <f t="shared" ca="1" si="143"/>
        <v>0.55884562600684995</v>
      </c>
      <c r="Q665">
        <f t="shared" ca="1" si="144"/>
        <v>0.44115437399315005</v>
      </c>
      <c r="R665">
        <f t="shared" ca="1" si="145"/>
        <v>29645.212814143619</v>
      </c>
      <c r="S665">
        <f ca="1">(('Benefits Calculations'!$F$12-'Benefits Calculations'!$F$6)*'Sensitivity Analysis'!E665*'Sensitivity Analysis'!J665)+(('Benefits Calculations'!$F$18-'Benefits Calculations'!$F$6)*'Sensitivity Analysis'!K665*'Sensitivity Analysis'!F665)+(('Benefits Calculations'!$F$24-'Benefits Calculations'!$F$6)*'Sensitivity Analysis'!L665*'Sensitivity Analysis'!G665)</f>
        <v>204690.79156126105</v>
      </c>
      <c r="T665">
        <f ca="1">+'Sensitivity Analysis'!S665-'Sensitivity Analysis'!K665*('Sensitivity Analysis'!O665+'Sensitivity Analysis'!O665/(1+'Benefits Calculations'!$C$10))-'Sensitivity Analysis'!L665*('Sensitivity Analysis'!R665+'Sensitivity Analysis'!R665/(1+'Benefits Calculations'!$C$10)+'Sensitivity Analysis'!R665/(1+'Benefits Calculations'!$C$10)^2+'Sensitivity Analysis'!R665/(1+'Benefits Calculations'!$C$10)^3)</f>
        <v>153328.3160485531</v>
      </c>
      <c r="U665">
        <f t="shared" ca="1" si="150"/>
        <v>276042.66164236079</v>
      </c>
      <c r="V665">
        <f ca="1">+'Sensitivity Analysis'!S665*(1+'Sensitivity Analysis'!I665)-'Sensitivity Analysis'!K665*('Sensitivity Analysis'!O665+'Sensitivity Analysis'!O665/(1+'Benefits Calculations'!$C$10))-'Sensitivity Analysis'!L665*('Sensitivity Analysis'!R665+'Sensitivity Analysis'!R665/(1+'Benefits Calculations'!$C$10)+'Sensitivity Analysis'!R665/(1+'Benefits Calculations'!$C$10)^2+'Sensitivity Analysis'!R665/(1+'Benefits Calculations'!$C$10)^3)</f>
        <v>224680.18612965278</v>
      </c>
    </row>
    <row r="666" spans="5:22" x14ac:dyDescent="0.25">
      <c r="E666">
        <f t="shared" ca="1" si="138"/>
        <v>0.82562083052603197</v>
      </c>
      <c r="F666">
        <f t="shared" ca="1" si="139"/>
        <v>0.31251237667689041</v>
      </c>
      <c r="G666">
        <f t="shared" ca="1" si="140"/>
        <v>0.37666946016791086</v>
      </c>
      <c r="H666">
        <f t="shared" ca="1" si="146"/>
        <v>0.50306868175092334</v>
      </c>
      <c r="I666">
        <f t="shared" ca="1" si="147"/>
        <v>0.3156811185554248</v>
      </c>
      <c r="J666">
        <v>0.33900000000000002</v>
      </c>
      <c r="K666">
        <v>0.311</v>
      </c>
      <c r="L666">
        <f t="shared" si="148"/>
        <v>0.35000000000000003</v>
      </c>
      <c r="M666">
        <f t="shared" ca="1" si="149"/>
        <v>0.93192892187273191</v>
      </c>
      <c r="N666">
        <f t="shared" ca="1" si="141"/>
        <v>6.8071078127268092E-2</v>
      </c>
      <c r="O666">
        <f t="shared" ca="1" si="142"/>
        <v>19400.618202587077</v>
      </c>
      <c r="P666">
        <f t="shared" ca="1" si="143"/>
        <v>0.59867070088645591</v>
      </c>
      <c r="Q666">
        <f t="shared" ca="1" si="144"/>
        <v>0.40132929911354409</v>
      </c>
      <c r="R666">
        <f t="shared" ca="1" si="145"/>
        <v>28968.584791939116</v>
      </c>
      <c r="S666">
        <f ca="1">(('Benefits Calculations'!$F$12-'Benefits Calculations'!$F$6)*'Sensitivity Analysis'!E666*'Sensitivity Analysis'!J666)+(('Benefits Calculations'!$F$18-'Benefits Calculations'!$F$6)*'Sensitivity Analysis'!K666*'Sensitivity Analysis'!F666)+(('Benefits Calculations'!$F$24-'Benefits Calculations'!$F$6)*'Sensitivity Analysis'!L666*'Sensitivity Analysis'!G666)</f>
        <v>227133.22443868816</v>
      </c>
      <c r="T666">
        <f ca="1">+'Sensitivity Analysis'!S666-'Sensitivity Analysis'!K666*('Sensitivity Analysis'!O666+'Sensitivity Analysis'!O666/(1+'Benefits Calculations'!$C$10))-'Sensitivity Analysis'!L666*('Sensitivity Analysis'!R666+'Sensitivity Analysis'!R666/(1+'Benefits Calculations'!$C$10)+'Sensitivity Analysis'!R666/(1+'Benefits Calculations'!$C$10)^2+'Sensitivity Analysis'!R666/(1+'Benefits Calculations'!$C$10)^3)</f>
        <v>176725.25930716353</v>
      </c>
      <c r="U666">
        <f t="shared" ca="1" si="150"/>
        <v>298834.89479059359</v>
      </c>
      <c r="V666">
        <f ca="1">+'Sensitivity Analysis'!S666*(1+'Sensitivity Analysis'!I666)-'Sensitivity Analysis'!K666*('Sensitivity Analysis'!O666+'Sensitivity Analysis'!O666/(1+'Benefits Calculations'!$C$10))-'Sensitivity Analysis'!L666*('Sensitivity Analysis'!R666+'Sensitivity Analysis'!R666/(1+'Benefits Calculations'!$C$10)+'Sensitivity Analysis'!R666/(1+'Benefits Calculations'!$C$10)^2+'Sensitivity Analysis'!R666/(1+'Benefits Calculations'!$C$10)^3)</f>
        <v>248426.92965906896</v>
      </c>
    </row>
    <row r="667" spans="5:22" x14ac:dyDescent="0.25">
      <c r="E667">
        <f t="shared" ca="1" si="138"/>
        <v>0.60819322968680023</v>
      </c>
      <c r="F667">
        <f t="shared" ca="1" si="139"/>
        <v>0.4287763105160477</v>
      </c>
      <c r="G667">
        <f t="shared" ca="1" si="140"/>
        <v>0.3988630858421367</v>
      </c>
      <c r="H667">
        <f t="shared" ca="1" si="146"/>
        <v>0.52172737651416101</v>
      </c>
      <c r="I667">
        <f t="shared" ca="1" si="147"/>
        <v>0.31918508217049268</v>
      </c>
      <c r="J667">
        <v>0.33900000000000002</v>
      </c>
      <c r="K667">
        <v>0.311</v>
      </c>
      <c r="L667">
        <f t="shared" si="148"/>
        <v>0.35000000000000003</v>
      </c>
      <c r="M667">
        <f t="shared" ca="1" si="149"/>
        <v>0.96042199728539535</v>
      </c>
      <c r="N667">
        <f t="shared" ca="1" si="141"/>
        <v>3.9578002714604654E-2</v>
      </c>
      <c r="O667">
        <f t="shared" ca="1" si="142"/>
        <v>19091.867237415456</v>
      </c>
      <c r="P667">
        <f t="shared" ca="1" si="143"/>
        <v>0.70927332068482196</v>
      </c>
      <c r="Q667">
        <f t="shared" ca="1" si="144"/>
        <v>0.29072667931517804</v>
      </c>
      <c r="R667">
        <f t="shared" ca="1" si="145"/>
        <v>27089.446281564873</v>
      </c>
      <c r="S667">
        <f ca="1">(('Benefits Calculations'!$F$12-'Benefits Calculations'!$F$6)*'Sensitivity Analysis'!E667*'Sensitivity Analysis'!J667)+(('Benefits Calculations'!$F$18-'Benefits Calculations'!$F$6)*'Sensitivity Analysis'!K667*'Sensitivity Analysis'!F667)+(('Benefits Calculations'!$F$24-'Benefits Calculations'!$F$6)*'Sensitivity Analysis'!L667*'Sensitivity Analysis'!G667)</f>
        <v>227801.89025528662</v>
      </c>
      <c r="T667">
        <f ca="1">+'Sensitivity Analysis'!S667-'Sensitivity Analysis'!K667*('Sensitivity Analysis'!O667+'Sensitivity Analysis'!O667/(1+'Benefits Calculations'!$C$10))-'Sensitivity Analysis'!L667*('Sensitivity Analysis'!R667+'Sensitivity Analysis'!R667/(1+'Benefits Calculations'!$C$10)+'Sensitivity Analysis'!R667/(1+'Benefits Calculations'!$C$10)^2+'Sensitivity Analysis'!R667/(1+'Benefits Calculations'!$C$10)^3)</f>
        <v>180083.05197719167</v>
      </c>
      <c r="U667">
        <f t="shared" ca="1" si="150"/>
        <v>300512.85531501385</v>
      </c>
      <c r="V667">
        <f ca="1">+'Sensitivity Analysis'!S667*(1+'Sensitivity Analysis'!I667)-'Sensitivity Analysis'!K667*('Sensitivity Analysis'!O667+'Sensitivity Analysis'!O667/(1+'Benefits Calculations'!$C$10))-'Sensitivity Analysis'!L667*('Sensitivity Analysis'!R667+'Sensitivity Analysis'!R667/(1+'Benefits Calculations'!$C$10)+'Sensitivity Analysis'!R667/(1+'Benefits Calculations'!$C$10)^2+'Sensitivity Analysis'!R667/(1+'Benefits Calculations'!$C$10)^3)</f>
        <v>252794.0170369189</v>
      </c>
    </row>
    <row r="668" spans="5:22" x14ac:dyDescent="0.25">
      <c r="E668">
        <f t="shared" ca="1" si="138"/>
        <v>0.85325251105344624</v>
      </c>
      <c r="F668">
        <f t="shared" ca="1" si="139"/>
        <v>0.39599765911505735</v>
      </c>
      <c r="G668">
        <f t="shared" ca="1" si="140"/>
        <v>0.60741984273411753</v>
      </c>
      <c r="H668">
        <f t="shared" ca="1" si="146"/>
        <v>0.78877143049609411</v>
      </c>
      <c r="I668">
        <f t="shared" ca="1" si="147"/>
        <v>0.36376443440995399</v>
      </c>
      <c r="J668">
        <v>0.33900000000000002</v>
      </c>
      <c r="K668">
        <v>0.311</v>
      </c>
      <c r="L668">
        <f t="shared" si="148"/>
        <v>0.35000000000000003</v>
      </c>
      <c r="M668">
        <f t="shared" ca="1" si="149"/>
        <v>0.95756686142113889</v>
      </c>
      <c r="N668">
        <f t="shared" ca="1" si="141"/>
        <v>4.2433138578861107E-2</v>
      </c>
      <c r="O668">
        <f t="shared" ca="1" si="142"/>
        <v>19122.805489640541</v>
      </c>
      <c r="P668">
        <f t="shared" ca="1" si="143"/>
        <v>0.57250975697913742</v>
      </c>
      <c r="Q668">
        <f t="shared" ca="1" si="144"/>
        <v>0.42749024302086258</v>
      </c>
      <c r="R668">
        <f t="shared" ca="1" si="145"/>
        <v>29413.059228924456</v>
      </c>
      <c r="S668">
        <f ca="1">(('Benefits Calculations'!$F$12-'Benefits Calculations'!$F$6)*'Sensitivity Analysis'!E668*'Sensitivity Analysis'!J668)+(('Benefits Calculations'!$F$18-'Benefits Calculations'!$F$6)*'Sensitivity Analysis'!K668*'Sensitivity Analysis'!F668)+(('Benefits Calculations'!$F$24-'Benefits Calculations'!$F$6)*'Sensitivity Analysis'!L668*'Sensitivity Analysis'!G668)</f>
        <v>310156.73562743119</v>
      </c>
      <c r="T668">
        <f ca="1">+'Sensitivity Analysis'!S668-'Sensitivity Analysis'!K668*('Sensitivity Analysis'!O668+'Sensitivity Analysis'!O668/(1+'Benefits Calculations'!$C$10))-'Sensitivity Analysis'!L668*('Sensitivity Analysis'!R668+'Sensitivity Analysis'!R668/(1+'Benefits Calculations'!$C$10)+'Sensitivity Analysis'!R668/(1+'Benefits Calculations'!$C$10)^2+'Sensitivity Analysis'!R668/(1+'Benefits Calculations'!$C$10)^3)</f>
        <v>259327.24261270699</v>
      </c>
      <c r="U668">
        <f t="shared" ca="1" si="150"/>
        <v>422980.72514138132</v>
      </c>
      <c r="V668">
        <f ca="1">+'Sensitivity Analysis'!S668*(1+'Sensitivity Analysis'!I668)-'Sensitivity Analysis'!K668*('Sensitivity Analysis'!O668+'Sensitivity Analysis'!O668/(1+'Benefits Calculations'!$C$10))-'Sensitivity Analysis'!L668*('Sensitivity Analysis'!R668+'Sensitivity Analysis'!R668/(1+'Benefits Calculations'!$C$10)+'Sensitivity Analysis'!R668/(1+'Benefits Calculations'!$C$10)^2+'Sensitivity Analysis'!R668/(1+'Benefits Calculations'!$C$10)^3)</f>
        <v>372151.23212665715</v>
      </c>
    </row>
    <row r="669" spans="5:22" x14ac:dyDescent="0.25">
      <c r="E669">
        <f t="shared" ca="1" si="138"/>
        <v>0.58893656849934883</v>
      </c>
      <c r="F669">
        <f t="shared" ca="1" si="139"/>
        <v>0.54415835089292797</v>
      </c>
      <c r="G669">
        <f t="shared" ca="1" si="140"/>
        <v>0.38073115838659322</v>
      </c>
      <c r="H669">
        <f t="shared" ca="1" si="146"/>
        <v>6.2822396167053651E-2</v>
      </c>
      <c r="I669">
        <f t="shared" ca="1" si="147"/>
        <v>0.1923831483605048</v>
      </c>
      <c r="J669">
        <v>0.33900000000000002</v>
      </c>
      <c r="K669">
        <v>0.311</v>
      </c>
      <c r="L669">
        <f t="shared" si="148"/>
        <v>0.35000000000000003</v>
      </c>
      <c r="M669">
        <f t="shared" ca="1" si="149"/>
        <v>0.93461820863006462</v>
      </c>
      <c r="N669">
        <f t="shared" ca="1" si="141"/>
        <v>6.5381791369935383E-2</v>
      </c>
      <c r="O669">
        <f t="shared" ca="1" si="142"/>
        <v>19371.477091284618</v>
      </c>
      <c r="P669">
        <f t="shared" ca="1" si="143"/>
        <v>0.49513596533215559</v>
      </c>
      <c r="Q669">
        <f t="shared" ca="1" si="144"/>
        <v>0.50486403466784435</v>
      </c>
      <c r="R669">
        <f t="shared" ca="1" si="145"/>
        <v>30727.639949006672</v>
      </c>
      <c r="S669">
        <f ca="1">(('Benefits Calculations'!$F$12-'Benefits Calculations'!$F$6)*'Sensitivity Analysis'!E669*'Sensitivity Analysis'!J669)+(('Benefits Calculations'!$F$18-'Benefits Calculations'!$F$6)*'Sensitivity Analysis'!K669*'Sensitivity Analysis'!F669)+(('Benefits Calculations'!$F$24-'Benefits Calculations'!$F$6)*'Sensitivity Analysis'!L669*'Sensitivity Analysis'!G669)</f>
        <v>234020.89246493217</v>
      </c>
      <c r="T669">
        <f ca="1">+'Sensitivity Analysis'!S669-'Sensitivity Analysis'!K669*('Sensitivity Analysis'!O669+'Sensitivity Analysis'!O669/(1+'Benefits Calculations'!$C$10))-'Sensitivity Analysis'!L669*('Sensitivity Analysis'!R669+'Sensitivity Analysis'!R669/(1+'Benefits Calculations'!$C$10)+'Sensitivity Analysis'!R669/(1+'Benefits Calculations'!$C$10)^2+'Sensitivity Analysis'!R669/(1+'Benefits Calculations'!$C$10)^3)</f>
        <v>181290.1954324437</v>
      </c>
      <c r="U669">
        <f t="shared" ca="1" si="150"/>
        <v>279042.56853947096</v>
      </c>
      <c r="V669">
        <f ca="1">+'Sensitivity Analysis'!S669*(1+'Sensitivity Analysis'!I669)-'Sensitivity Analysis'!K669*('Sensitivity Analysis'!O669+'Sensitivity Analysis'!O669/(1+'Benefits Calculations'!$C$10))-'Sensitivity Analysis'!L669*('Sensitivity Analysis'!R669+'Sensitivity Analysis'!R669/(1+'Benefits Calculations'!$C$10)+'Sensitivity Analysis'!R669/(1+'Benefits Calculations'!$C$10)^2+'Sensitivity Analysis'!R669/(1+'Benefits Calculations'!$C$10)^3)</f>
        <v>226311.87150698242</v>
      </c>
    </row>
    <row r="670" spans="5:22" x14ac:dyDescent="0.25">
      <c r="E670">
        <f t="shared" ca="1" si="138"/>
        <v>0.61788239409603229</v>
      </c>
      <c r="F670">
        <f t="shared" ca="1" si="139"/>
        <v>0.55510086309301265</v>
      </c>
      <c r="G670">
        <f t="shared" ca="1" si="140"/>
        <v>0.41196886558598372</v>
      </c>
      <c r="H670">
        <f t="shared" ca="1" si="146"/>
        <v>0.13371611416096207</v>
      </c>
      <c r="I670">
        <f t="shared" ca="1" si="147"/>
        <v>0.2233073351840214</v>
      </c>
      <c r="J670">
        <v>0.33900000000000002</v>
      </c>
      <c r="K670">
        <v>0.311</v>
      </c>
      <c r="L670">
        <f t="shared" si="148"/>
        <v>0.35000000000000003</v>
      </c>
      <c r="M670">
        <f t="shared" ca="1" si="149"/>
        <v>0.93719181399349061</v>
      </c>
      <c r="N670">
        <f t="shared" ca="1" si="141"/>
        <v>6.2808186006509392E-2</v>
      </c>
      <c r="O670">
        <f t="shared" ca="1" si="142"/>
        <v>19343.589503566534</v>
      </c>
      <c r="P670">
        <f t="shared" ca="1" si="143"/>
        <v>0.59068125590940979</v>
      </c>
      <c r="Q670">
        <f t="shared" ca="1" si="144"/>
        <v>0.40931874409059021</v>
      </c>
      <c r="R670">
        <f t="shared" ca="1" si="145"/>
        <v>29104.325462099128</v>
      </c>
      <c r="S670">
        <f ca="1">(('Benefits Calculations'!$F$12-'Benefits Calculations'!$F$6)*'Sensitivity Analysis'!E670*'Sensitivity Analysis'!J670)+(('Benefits Calculations'!$F$18-'Benefits Calculations'!$F$6)*'Sensitivity Analysis'!K670*'Sensitivity Analysis'!F670)+(('Benefits Calculations'!$F$24-'Benefits Calculations'!$F$6)*'Sensitivity Analysis'!L670*'Sensitivity Analysis'!G670)</f>
        <v>247509.14840161544</v>
      </c>
      <c r="T670">
        <f ca="1">+'Sensitivity Analysis'!S670-'Sensitivity Analysis'!K670*('Sensitivity Analysis'!O670+'Sensitivity Analysis'!O670/(1+'Benefits Calculations'!$C$10))-'Sensitivity Analysis'!L670*('Sensitivity Analysis'!R670+'Sensitivity Analysis'!R670/(1+'Benefits Calculations'!$C$10)+'Sensitivity Analysis'!R670/(1+'Benefits Calculations'!$C$10)^2+'Sensitivity Analysis'!R670/(1+'Benefits Calculations'!$C$10)^3)</f>
        <v>196955.44249226549</v>
      </c>
      <c r="U670">
        <f t="shared" ca="1" si="150"/>
        <v>302779.75676484668</v>
      </c>
      <c r="V670">
        <f ca="1">+'Sensitivity Analysis'!S670*(1+'Sensitivity Analysis'!I670)-'Sensitivity Analysis'!K670*('Sensitivity Analysis'!O670+'Sensitivity Analysis'!O670/(1+'Benefits Calculations'!$C$10))-'Sensitivity Analysis'!L670*('Sensitivity Analysis'!R670+'Sensitivity Analysis'!R670/(1+'Benefits Calculations'!$C$10)+'Sensitivity Analysis'!R670/(1+'Benefits Calculations'!$C$10)^2+'Sensitivity Analysis'!R670/(1+'Benefits Calculations'!$C$10)^3)</f>
        <v>252226.05085549678</v>
      </c>
    </row>
    <row r="671" spans="5:22" x14ac:dyDescent="0.25">
      <c r="E671">
        <f t="shared" ca="1" si="138"/>
        <v>0.79641799934822444</v>
      </c>
      <c r="F671">
        <f t="shared" ca="1" si="139"/>
        <v>0.47173780049873654</v>
      </c>
      <c r="G671">
        <f t="shared" ca="1" si="140"/>
        <v>0.39951247088250064</v>
      </c>
      <c r="H671">
        <f t="shared" ca="1" si="146"/>
        <v>0.84440104528927873</v>
      </c>
      <c r="I671">
        <f t="shared" ca="1" si="147"/>
        <v>0.37209295895191252</v>
      </c>
      <c r="J671">
        <v>0.33900000000000002</v>
      </c>
      <c r="K671">
        <v>0.311</v>
      </c>
      <c r="L671">
        <f t="shared" si="148"/>
        <v>0.35000000000000003</v>
      </c>
      <c r="M671">
        <f t="shared" ca="1" si="149"/>
        <v>0.95987664111304116</v>
      </c>
      <c r="N671">
        <f t="shared" ca="1" si="141"/>
        <v>4.0123358886958838E-2</v>
      </c>
      <c r="O671">
        <f t="shared" ca="1" si="142"/>
        <v>19097.776716899087</v>
      </c>
      <c r="P671">
        <f t="shared" ca="1" si="143"/>
        <v>0.68857625061570038</v>
      </c>
      <c r="Q671">
        <f t="shared" ca="1" si="144"/>
        <v>0.31142374938429962</v>
      </c>
      <c r="R671">
        <f t="shared" ca="1" si="145"/>
        <v>27441.089502039249</v>
      </c>
      <c r="S671">
        <f ca="1">(('Benefits Calculations'!$F$12-'Benefits Calculations'!$F$6)*'Sensitivity Analysis'!E671*'Sensitivity Analysis'!J671)+(('Benefits Calculations'!$F$18-'Benefits Calculations'!$F$6)*'Sensitivity Analysis'!K671*'Sensitivity Analysis'!F671)+(('Benefits Calculations'!$F$24-'Benefits Calculations'!$F$6)*'Sensitivity Analysis'!L671*'Sensitivity Analysis'!G671)</f>
        <v>250146.83085008062</v>
      </c>
      <c r="T671">
        <f ca="1">+'Sensitivity Analysis'!S671-'Sensitivity Analysis'!K671*('Sensitivity Analysis'!O671+'Sensitivity Analysis'!O671/(1+'Benefits Calculations'!$C$10))-'Sensitivity Analysis'!L671*('Sensitivity Analysis'!R671+'Sensitivity Analysis'!R671/(1+'Benefits Calculations'!$C$10)+'Sensitivity Analysis'!R671/(1+'Benefits Calculations'!$C$10)^2+'Sensitivity Analysis'!R671/(1+'Benefits Calculations'!$C$10)^3)</f>
        <v>201956.49207033514</v>
      </c>
      <c r="U671">
        <f t="shared" ca="1" si="150"/>
        <v>343224.70531353063</v>
      </c>
      <c r="V671">
        <f ca="1">+'Sensitivity Analysis'!S671*(1+'Sensitivity Analysis'!I671)-'Sensitivity Analysis'!K671*('Sensitivity Analysis'!O671+'Sensitivity Analysis'!O671/(1+'Benefits Calculations'!$C$10))-'Sensitivity Analysis'!L671*('Sensitivity Analysis'!R671+'Sensitivity Analysis'!R671/(1+'Benefits Calculations'!$C$10)+'Sensitivity Analysis'!R671/(1+'Benefits Calculations'!$C$10)^2+'Sensitivity Analysis'!R671/(1+'Benefits Calculations'!$C$10)^3)</f>
        <v>295034.36653378519</v>
      </c>
    </row>
    <row r="672" spans="5:22" x14ac:dyDescent="0.25">
      <c r="E672">
        <f t="shared" ca="1" si="138"/>
        <v>0.74643500476283342</v>
      </c>
      <c r="F672">
        <f t="shared" ca="1" si="139"/>
        <v>0.47131715300718702</v>
      </c>
      <c r="G672">
        <f t="shared" ca="1" si="140"/>
        <v>0.22177951677610083</v>
      </c>
      <c r="H672">
        <f t="shared" ca="1" si="146"/>
        <v>0.52888144767253598</v>
      </c>
      <c r="I672">
        <f t="shared" ca="1" si="147"/>
        <v>0.3205119091782711</v>
      </c>
      <c r="J672">
        <v>0.33900000000000002</v>
      </c>
      <c r="K672">
        <v>0.311</v>
      </c>
      <c r="L672">
        <f t="shared" si="148"/>
        <v>0.35000000000000003</v>
      </c>
      <c r="M672">
        <f t="shared" ca="1" si="149"/>
        <v>0.93691733543688172</v>
      </c>
      <c r="N672">
        <f t="shared" ca="1" si="141"/>
        <v>6.3082664563118285E-2</v>
      </c>
      <c r="O672">
        <f t="shared" ca="1" si="142"/>
        <v>19346.563753205948</v>
      </c>
      <c r="P672">
        <f t="shared" ca="1" si="143"/>
        <v>0.75610952513943164</v>
      </c>
      <c r="Q672">
        <f t="shared" ca="1" si="144"/>
        <v>0.24389047486056836</v>
      </c>
      <c r="R672">
        <f t="shared" ca="1" si="145"/>
        <v>26293.699167881055</v>
      </c>
      <c r="S672">
        <f ca="1">(('Benefits Calculations'!$F$12-'Benefits Calculations'!$F$6)*'Sensitivity Analysis'!E672*'Sensitivity Analysis'!J672)+(('Benefits Calculations'!$F$18-'Benefits Calculations'!$F$6)*'Sensitivity Analysis'!K672*'Sensitivity Analysis'!F672)+(('Benefits Calculations'!$F$24-'Benefits Calculations'!$F$6)*'Sensitivity Analysis'!L672*'Sensitivity Analysis'!G672)</f>
        <v>191079.40876242105</v>
      </c>
      <c r="T672">
        <f ca="1">+'Sensitivity Analysis'!S672-'Sensitivity Analysis'!K672*('Sensitivity Analysis'!O672+'Sensitivity Analysis'!O672/(1+'Benefits Calculations'!$C$10))-'Sensitivity Analysis'!L672*('Sensitivity Analysis'!R672+'Sensitivity Analysis'!R672/(1+'Benefits Calculations'!$C$10)+'Sensitivity Analysis'!R672/(1+'Benefits Calculations'!$C$10)^2+'Sensitivity Analysis'!R672/(1+'Benefits Calculations'!$C$10)^3)</f>
        <v>144263.62745057556</v>
      </c>
      <c r="U672">
        <f t="shared" ca="1" si="150"/>
        <v>252322.63486951988</v>
      </c>
      <c r="V672">
        <f ca="1">+'Sensitivity Analysis'!S672*(1+'Sensitivity Analysis'!I672)-'Sensitivity Analysis'!K672*('Sensitivity Analysis'!O672+'Sensitivity Analysis'!O672/(1+'Benefits Calculations'!$C$10))-'Sensitivity Analysis'!L672*('Sensitivity Analysis'!R672+'Sensitivity Analysis'!R672/(1+'Benefits Calculations'!$C$10)+'Sensitivity Analysis'!R672/(1+'Benefits Calculations'!$C$10)^2+'Sensitivity Analysis'!R672/(1+'Benefits Calculations'!$C$10)^3)</f>
        <v>205506.85355767439</v>
      </c>
    </row>
    <row r="673" spans="5:22" x14ac:dyDescent="0.25">
      <c r="E673">
        <f t="shared" ca="1" si="138"/>
        <v>0.41993014542975254</v>
      </c>
      <c r="F673">
        <f t="shared" ca="1" si="139"/>
        <v>0.53628842024739276</v>
      </c>
      <c r="G673">
        <f t="shared" ca="1" si="140"/>
        <v>0.22552172319665784</v>
      </c>
      <c r="H673">
        <f t="shared" ca="1" si="146"/>
        <v>0.77273189450849666</v>
      </c>
      <c r="I673">
        <f t="shared" ca="1" si="147"/>
        <v>0.36132434846118078</v>
      </c>
      <c r="J673">
        <v>0.33900000000000002</v>
      </c>
      <c r="K673">
        <v>0.311</v>
      </c>
      <c r="L673">
        <f t="shared" si="148"/>
        <v>0.35000000000000003</v>
      </c>
      <c r="M673">
        <f t="shared" ca="1" si="149"/>
        <v>0.92533816599422947</v>
      </c>
      <c r="N673">
        <f t="shared" ca="1" si="141"/>
        <v>7.4661834005770533E-2</v>
      </c>
      <c r="O673">
        <f t="shared" ca="1" si="142"/>
        <v>19472.03563328653</v>
      </c>
      <c r="P673">
        <f t="shared" ca="1" si="143"/>
        <v>0.72377689030440073</v>
      </c>
      <c r="Q673">
        <f t="shared" ca="1" si="144"/>
        <v>0.27622310969559927</v>
      </c>
      <c r="R673">
        <f t="shared" ca="1" si="145"/>
        <v>26843.030633728231</v>
      </c>
      <c r="S673">
        <f ca="1">(('Benefits Calculations'!$F$12-'Benefits Calculations'!$F$6)*'Sensitivity Analysis'!E673*'Sensitivity Analysis'!J673)+(('Benefits Calculations'!$F$18-'Benefits Calculations'!$F$6)*'Sensitivity Analysis'!K673*'Sensitivity Analysis'!F673)+(('Benefits Calculations'!$F$24-'Benefits Calculations'!$F$6)*'Sensitivity Analysis'!L673*'Sensitivity Analysis'!G673)</f>
        <v>170164.52670505218</v>
      </c>
      <c r="T673">
        <f ca="1">+'Sensitivity Analysis'!S673-'Sensitivity Analysis'!K673*('Sensitivity Analysis'!O673+'Sensitivity Analysis'!O673/(1+'Benefits Calculations'!$C$10))-'Sensitivity Analysis'!L673*('Sensitivity Analysis'!R673+'Sensitivity Analysis'!R673/(1+'Benefits Calculations'!$C$10)+'Sensitivity Analysis'!R673/(1+'Benefits Calculations'!$C$10)^2+'Sensitivity Analysis'!R673/(1+'Benefits Calculations'!$C$10)^3)</f>
        <v>122541.09587467217</v>
      </c>
      <c r="U673">
        <f t="shared" ca="1" si="150"/>
        <v>231649.11344796035</v>
      </c>
      <c r="V673">
        <f ca="1">+'Sensitivity Analysis'!S673*(1+'Sensitivity Analysis'!I673)-'Sensitivity Analysis'!K673*('Sensitivity Analysis'!O673+'Sensitivity Analysis'!O673/(1+'Benefits Calculations'!$C$10))-'Sensitivity Analysis'!L673*('Sensitivity Analysis'!R673+'Sensitivity Analysis'!R673/(1+'Benefits Calculations'!$C$10)+'Sensitivity Analysis'!R673/(1+'Benefits Calculations'!$C$10)^2+'Sensitivity Analysis'!R673/(1+'Benefits Calculations'!$C$10)^3)</f>
        <v>184025.68261758034</v>
      </c>
    </row>
    <row r="674" spans="5:22" x14ac:dyDescent="0.25">
      <c r="E674">
        <f t="shared" ca="1" si="138"/>
        <v>0.40245463439957219</v>
      </c>
      <c r="F674">
        <f t="shared" ca="1" si="139"/>
        <v>0.50649625022187517</v>
      </c>
      <c r="G674">
        <f t="shared" ca="1" si="140"/>
        <v>0.45049551786318132</v>
      </c>
      <c r="H674">
        <f t="shared" ca="1" si="146"/>
        <v>0.7662970340476285</v>
      </c>
      <c r="I674">
        <f t="shared" ca="1" si="147"/>
        <v>0.3603383057128447</v>
      </c>
      <c r="J674">
        <v>0.33900000000000002</v>
      </c>
      <c r="K674">
        <v>0.311</v>
      </c>
      <c r="L674">
        <f t="shared" si="148"/>
        <v>0.35000000000000003</v>
      </c>
      <c r="M674">
        <f t="shared" ca="1" si="149"/>
        <v>0.95502840690514812</v>
      </c>
      <c r="N674">
        <f t="shared" ca="1" si="141"/>
        <v>4.4971593094851881E-2</v>
      </c>
      <c r="O674">
        <f t="shared" ca="1" si="142"/>
        <v>19150.312182775815</v>
      </c>
      <c r="P674">
        <f t="shared" ca="1" si="143"/>
        <v>0.77523685798604347</v>
      </c>
      <c r="Q674">
        <f t="shared" ca="1" si="144"/>
        <v>0.22476314201395653</v>
      </c>
      <c r="R674">
        <f t="shared" ca="1" si="145"/>
        <v>25968.72578281712</v>
      </c>
      <c r="S674">
        <f ca="1">(('Benefits Calculations'!$F$12-'Benefits Calculations'!$F$6)*'Sensitivity Analysis'!E674*'Sensitivity Analysis'!J674)+(('Benefits Calculations'!$F$18-'Benefits Calculations'!$F$6)*'Sensitivity Analysis'!K674*'Sensitivity Analysis'!F674)+(('Benefits Calculations'!$F$24-'Benefits Calculations'!$F$6)*'Sensitivity Analysis'!L674*'Sensitivity Analysis'!G674)</f>
        <v>234037.29407733021</v>
      </c>
      <c r="T674">
        <f ca="1">+'Sensitivity Analysis'!S674-'Sensitivity Analysis'!K674*('Sensitivity Analysis'!O674+'Sensitivity Analysis'!O674/(1+'Benefits Calculations'!$C$10))-'Sensitivity Analysis'!L674*('Sensitivity Analysis'!R674+'Sensitivity Analysis'!R674/(1+'Benefits Calculations'!$C$10)+'Sensitivity Analysis'!R674/(1+'Benefits Calculations'!$C$10)^2+'Sensitivity Analysis'!R674/(1+'Benefits Calculations'!$C$10)^3)</f>
        <v>187773.9180760046</v>
      </c>
      <c r="U674">
        <f t="shared" ca="1" si="150"/>
        <v>318369.89609877416</v>
      </c>
      <c r="V674">
        <f ca="1">+'Sensitivity Analysis'!S674*(1+'Sensitivity Analysis'!I674)-'Sensitivity Analysis'!K674*('Sensitivity Analysis'!O674+'Sensitivity Analysis'!O674/(1+'Benefits Calculations'!$C$10))-'Sensitivity Analysis'!L674*('Sensitivity Analysis'!R674+'Sensitivity Analysis'!R674/(1+'Benefits Calculations'!$C$10)+'Sensitivity Analysis'!R674/(1+'Benefits Calculations'!$C$10)^2+'Sensitivity Analysis'!R674/(1+'Benefits Calculations'!$C$10)^3)</f>
        <v>272106.52009744855</v>
      </c>
    </row>
    <row r="675" spans="5:22" x14ac:dyDescent="0.25">
      <c r="E675">
        <f t="shared" ca="1" si="138"/>
        <v>0.38484172539354744</v>
      </c>
      <c r="F675">
        <f t="shared" ca="1" si="139"/>
        <v>0.41397440989698064</v>
      </c>
      <c r="G675">
        <f t="shared" ca="1" si="140"/>
        <v>0.33108956487339963</v>
      </c>
      <c r="H675">
        <f t="shared" ca="1" si="146"/>
        <v>0.98168663710400739</v>
      </c>
      <c r="I675">
        <f t="shared" ca="1" si="147"/>
        <v>0.40356460822748996</v>
      </c>
      <c r="J675">
        <v>0.33900000000000002</v>
      </c>
      <c r="K675">
        <v>0.311</v>
      </c>
      <c r="L675">
        <f t="shared" si="148"/>
        <v>0.35000000000000003</v>
      </c>
      <c r="M675">
        <f t="shared" ca="1" si="149"/>
        <v>0.92987783583818162</v>
      </c>
      <c r="N675">
        <f t="shared" ca="1" si="141"/>
        <v>7.0122164161818379E-2</v>
      </c>
      <c r="O675">
        <f t="shared" ca="1" si="142"/>
        <v>19422.843770857464</v>
      </c>
      <c r="P675">
        <f t="shared" ca="1" si="143"/>
        <v>0.66382371758924963</v>
      </c>
      <c r="Q675">
        <f t="shared" ca="1" si="144"/>
        <v>0.33617628241075037</v>
      </c>
      <c r="R675">
        <f t="shared" ca="1" si="145"/>
        <v>27861.635038158649</v>
      </c>
      <c r="S675">
        <f ca="1">(('Benefits Calculations'!$F$12-'Benefits Calculations'!$F$6)*'Sensitivity Analysis'!E675*'Sensitivity Analysis'!J675)+(('Benefits Calculations'!$F$18-'Benefits Calculations'!$F$6)*'Sensitivity Analysis'!K675*'Sensitivity Analysis'!F675)+(('Benefits Calculations'!$F$24-'Benefits Calculations'!$F$6)*'Sensitivity Analysis'!L675*'Sensitivity Analysis'!G675)</f>
        <v>184991.88107161821</v>
      </c>
      <c r="T675">
        <f ca="1">+'Sensitivity Analysis'!S675-'Sensitivity Analysis'!K675*('Sensitivity Analysis'!O675+'Sensitivity Analysis'!O675/(1+'Benefits Calculations'!$C$10))-'Sensitivity Analysis'!L675*('Sensitivity Analysis'!R675+'Sensitivity Analysis'!R675/(1+'Benefits Calculations'!$C$10)+'Sensitivity Analysis'!R675/(1+'Benefits Calculations'!$C$10)^2+'Sensitivity Analysis'!R675/(1+'Benefits Calculations'!$C$10)^3)</f>
        <v>136043.20277288565</v>
      </c>
      <c r="U675">
        <f t="shared" ca="1" si="150"/>
        <v>259648.05708155222</v>
      </c>
      <c r="V675">
        <f ca="1">+'Sensitivity Analysis'!S675*(1+'Sensitivity Analysis'!I675)-'Sensitivity Analysis'!K675*('Sensitivity Analysis'!O675+'Sensitivity Analysis'!O675/(1+'Benefits Calculations'!$C$10))-'Sensitivity Analysis'!L675*('Sensitivity Analysis'!R675+'Sensitivity Analysis'!R675/(1+'Benefits Calculations'!$C$10)+'Sensitivity Analysis'!R675/(1+'Benefits Calculations'!$C$10)^2+'Sensitivity Analysis'!R675/(1+'Benefits Calculations'!$C$10)^3)</f>
        <v>210699.37878281967</v>
      </c>
    </row>
    <row r="676" spans="5:22" x14ac:dyDescent="0.25">
      <c r="E676">
        <f t="shared" ca="1" si="138"/>
        <v>0.40702501842990446</v>
      </c>
      <c r="F676">
        <f t="shared" ca="1" si="139"/>
        <v>0.50210772372471801</v>
      </c>
      <c r="G676">
        <f t="shared" ca="1" si="140"/>
        <v>0.44362937603622604</v>
      </c>
      <c r="H676">
        <f t="shared" ca="1" si="146"/>
        <v>0.21030032422514211</v>
      </c>
      <c r="I676">
        <f t="shared" ca="1" si="147"/>
        <v>0.24828607355809557</v>
      </c>
      <c r="J676">
        <v>0.33900000000000002</v>
      </c>
      <c r="K676">
        <v>0.311</v>
      </c>
      <c r="L676">
        <f t="shared" si="148"/>
        <v>0.35000000000000003</v>
      </c>
      <c r="M676">
        <f t="shared" ca="1" si="149"/>
        <v>0.94440759406622887</v>
      </c>
      <c r="N676">
        <f t="shared" ca="1" si="141"/>
        <v>5.5592405933771127E-2</v>
      </c>
      <c r="O676">
        <f t="shared" ca="1" si="142"/>
        <v>19265.399310698343</v>
      </c>
      <c r="P676">
        <f t="shared" ca="1" si="143"/>
        <v>0.54492801853854655</v>
      </c>
      <c r="Q676">
        <f t="shared" ca="1" si="144"/>
        <v>0.45507198146145345</v>
      </c>
      <c r="R676">
        <f t="shared" ca="1" si="145"/>
        <v>29881.672965030091</v>
      </c>
      <c r="S676">
        <f ca="1">(('Benefits Calculations'!$F$12-'Benefits Calculations'!$F$6)*'Sensitivity Analysis'!E676*'Sensitivity Analysis'!J676)+(('Benefits Calculations'!$F$18-'Benefits Calculations'!$F$6)*'Sensitivity Analysis'!K676*'Sensitivity Analysis'!F676)+(('Benefits Calculations'!$F$24-'Benefits Calculations'!$F$6)*'Sensitivity Analysis'!L676*'Sensitivity Analysis'!G676)</f>
        <v>231833.7898590051</v>
      </c>
      <c r="T676">
        <f ca="1">+'Sensitivity Analysis'!S676-'Sensitivity Analysis'!K676*('Sensitivity Analysis'!O676+'Sensitivity Analysis'!O676/(1+'Benefits Calculations'!$C$10))-'Sensitivity Analysis'!L676*('Sensitivity Analysis'!R676+'Sensitivity Analysis'!R676/(1+'Benefits Calculations'!$C$10)+'Sensitivity Analysis'!R676/(1+'Benefits Calculations'!$C$10)^2+'Sensitivity Analysis'!R676/(1+'Benefits Calculations'!$C$10)^3)</f>
        <v>180293.57837558055</v>
      </c>
      <c r="U676">
        <f t="shared" ca="1" si="150"/>
        <v>289394.89126119012</v>
      </c>
      <c r="V676">
        <f ca="1">+'Sensitivity Analysis'!S676*(1+'Sensitivity Analysis'!I676)-'Sensitivity Analysis'!K676*('Sensitivity Analysis'!O676+'Sensitivity Analysis'!O676/(1+'Benefits Calculations'!$C$10))-'Sensitivity Analysis'!L676*('Sensitivity Analysis'!R676+'Sensitivity Analysis'!R676/(1+'Benefits Calculations'!$C$10)+'Sensitivity Analysis'!R676/(1+'Benefits Calculations'!$C$10)^2+'Sensitivity Analysis'!R676/(1+'Benefits Calculations'!$C$10)^3)</f>
        <v>237854.67977776556</v>
      </c>
    </row>
    <row r="677" spans="5:22" x14ac:dyDescent="0.25">
      <c r="E677">
        <f t="shared" ca="1" si="138"/>
        <v>0.75667273078514596</v>
      </c>
      <c r="F677">
        <f t="shared" ca="1" si="139"/>
        <v>0.70789917706234928</v>
      </c>
      <c r="G677">
        <f t="shared" ca="1" si="140"/>
        <v>0.66706072897117996</v>
      </c>
      <c r="H677">
        <f t="shared" ca="1" si="146"/>
        <v>0.94876305695793117</v>
      </c>
      <c r="I677">
        <f t="shared" ca="1" si="147"/>
        <v>0.39250918499079163</v>
      </c>
      <c r="J677">
        <v>0.33900000000000002</v>
      </c>
      <c r="K677">
        <v>0.311</v>
      </c>
      <c r="L677">
        <f t="shared" si="148"/>
        <v>0.35000000000000003</v>
      </c>
      <c r="M677">
        <f t="shared" ca="1" si="149"/>
        <v>0.94076610597065047</v>
      </c>
      <c r="N677">
        <f t="shared" ca="1" si="141"/>
        <v>5.9233894029349532E-2</v>
      </c>
      <c r="O677">
        <f t="shared" ca="1" si="142"/>
        <v>19304.858475702033</v>
      </c>
      <c r="P677">
        <f t="shared" ca="1" si="143"/>
        <v>0.62076551469982733</v>
      </c>
      <c r="Q677">
        <f t="shared" ca="1" si="144"/>
        <v>0.37923448530017267</v>
      </c>
      <c r="R677">
        <f t="shared" ca="1" si="145"/>
        <v>28593.193905249937</v>
      </c>
      <c r="S677">
        <f ca="1">(('Benefits Calculations'!$F$12-'Benefits Calculations'!$F$6)*'Sensitivity Analysis'!E677*'Sensitivity Analysis'!J677)+(('Benefits Calculations'!$F$18-'Benefits Calculations'!$F$6)*'Sensitivity Analysis'!K677*'Sensitivity Analysis'!F677)+(('Benefits Calculations'!$F$24-'Benefits Calculations'!$F$6)*'Sensitivity Analysis'!L677*'Sensitivity Analysis'!G677)</f>
        <v>356223.30772679014</v>
      </c>
      <c r="T677">
        <f ca="1">+'Sensitivity Analysis'!S677-'Sensitivity Analysis'!K677*('Sensitivity Analysis'!O677+'Sensitivity Analysis'!O677/(1+'Benefits Calculations'!$C$10))-'Sensitivity Analysis'!L677*('Sensitivity Analysis'!R677+'Sensitivity Analysis'!R677/(1+'Benefits Calculations'!$C$10)+'Sensitivity Analysis'!R677/(1+'Benefits Calculations'!$C$10)^2+'Sensitivity Analysis'!R677/(1+'Benefits Calculations'!$C$10)^3)</f>
        <v>306373.38300612732</v>
      </c>
      <c r="U677">
        <f t="shared" ca="1" si="150"/>
        <v>496044.22791735647</v>
      </c>
      <c r="V677">
        <f ca="1">+'Sensitivity Analysis'!S677*(1+'Sensitivity Analysis'!I677)-'Sensitivity Analysis'!K677*('Sensitivity Analysis'!O677+'Sensitivity Analysis'!O677/(1+'Benefits Calculations'!$C$10))-'Sensitivity Analysis'!L677*('Sensitivity Analysis'!R677+'Sensitivity Analysis'!R677/(1+'Benefits Calculations'!$C$10)+'Sensitivity Analysis'!R677/(1+'Benefits Calculations'!$C$10)^2+'Sensitivity Analysis'!R677/(1+'Benefits Calculations'!$C$10)^3)</f>
        <v>446194.30319669365</v>
      </c>
    </row>
    <row r="678" spans="5:22" x14ac:dyDescent="0.25">
      <c r="E678">
        <f t="shared" ca="1" si="138"/>
        <v>0.47701886004711336</v>
      </c>
      <c r="F678">
        <f t="shared" ca="1" si="139"/>
        <v>0.71750045261989159</v>
      </c>
      <c r="G678">
        <f t="shared" ca="1" si="140"/>
        <v>0.33490456737919216</v>
      </c>
      <c r="H678">
        <f t="shared" ca="1" si="146"/>
        <v>0.67134990580713882</v>
      </c>
      <c r="I678">
        <f t="shared" ca="1" si="147"/>
        <v>0.34527667702734888</v>
      </c>
      <c r="J678">
        <v>0.33900000000000002</v>
      </c>
      <c r="K678">
        <v>0.311</v>
      </c>
      <c r="L678">
        <f t="shared" si="148"/>
        <v>0.35000000000000003</v>
      </c>
      <c r="M678">
        <f t="shared" ca="1" si="149"/>
        <v>0.95289816912750558</v>
      </c>
      <c r="N678">
        <f t="shared" ca="1" si="141"/>
        <v>4.7101830872494421E-2</v>
      </c>
      <c r="O678">
        <f t="shared" ca="1" si="142"/>
        <v>19173.395439334348</v>
      </c>
      <c r="P678">
        <f t="shared" ca="1" si="143"/>
        <v>0.60895590583649195</v>
      </c>
      <c r="Q678">
        <f t="shared" ca="1" si="144"/>
        <v>0.39104409416350805</v>
      </c>
      <c r="R678">
        <f t="shared" ca="1" si="145"/>
        <v>28793.839159838004</v>
      </c>
      <c r="S678">
        <f ca="1">(('Benefits Calculations'!$F$12-'Benefits Calculations'!$F$6)*'Sensitivity Analysis'!E678*'Sensitivity Analysis'!J678)+(('Benefits Calculations'!$F$18-'Benefits Calculations'!$F$6)*'Sensitivity Analysis'!K678*'Sensitivity Analysis'!F678)+(('Benefits Calculations'!$F$24-'Benefits Calculations'!$F$6)*'Sensitivity Analysis'!L678*'Sensitivity Analysis'!G678)</f>
        <v>230123.74621765892</v>
      </c>
      <c r="T678">
        <f ca="1">+'Sensitivity Analysis'!S678-'Sensitivity Analysis'!K678*('Sensitivity Analysis'!O678+'Sensitivity Analysis'!O678/(1+'Benefits Calculations'!$C$10))-'Sensitivity Analysis'!L678*('Sensitivity Analysis'!R678+'Sensitivity Analysis'!R678/(1+'Benefits Calculations'!$C$10)+'Sensitivity Analysis'!R678/(1+'Benefits Calculations'!$C$10)^2+'Sensitivity Analysis'!R678/(1+'Benefits Calculations'!$C$10)^3)</f>
        <v>180087.23577396962</v>
      </c>
      <c r="U678">
        <f t="shared" ca="1" si="150"/>
        <v>309580.10861677717</v>
      </c>
      <c r="V678">
        <f ca="1">+'Sensitivity Analysis'!S678*(1+'Sensitivity Analysis'!I678)-'Sensitivity Analysis'!K678*('Sensitivity Analysis'!O678+'Sensitivity Analysis'!O678/(1+'Benefits Calculations'!$C$10))-'Sensitivity Analysis'!L678*('Sensitivity Analysis'!R678+'Sensitivity Analysis'!R678/(1+'Benefits Calculations'!$C$10)+'Sensitivity Analysis'!R678/(1+'Benefits Calculations'!$C$10)^2+'Sensitivity Analysis'!R678/(1+'Benefits Calculations'!$C$10)^3)</f>
        <v>259543.59817308787</v>
      </c>
    </row>
    <row r="679" spans="5:22" x14ac:dyDescent="0.25">
      <c r="E679">
        <f t="shared" ca="1" si="138"/>
        <v>0.58611650519537017</v>
      </c>
      <c r="F679">
        <f t="shared" ca="1" si="139"/>
        <v>0.65668199746081357</v>
      </c>
      <c r="G679">
        <f t="shared" ca="1" si="140"/>
        <v>0.38151467283402729</v>
      </c>
      <c r="H679">
        <f t="shared" ca="1" si="146"/>
        <v>0.66902971877864281</v>
      </c>
      <c r="I679">
        <f t="shared" ca="1" si="147"/>
        <v>0.34489570920035345</v>
      </c>
      <c r="J679">
        <v>0.33900000000000002</v>
      </c>
      <c r="K679">
        <v>0.311</v>
      </c>
      <c r="L679">
        <f t="shared" si="148"/>
        <v>0.35000000000000003</v>
      </c>
      <c r="M679">
        <f t="shared" ca="1" si="149"/>
        <v>0.92501089686448357</v>
      </c>
      <c r="N679">
        <f t="shared" ca="1" si="141"/>
        <v>7.4989103135516433E-2</v>
      </c>
      <c r="O679">
        <f t="shared" ca="1" si="142"/>
        <v>19475.581921576453</v>
      </c>
      <c r="P679">
        <f t="shared" ca="1" si="143"/>
        <v>0.65783949313676926</v>
      </c>
      <c r="Q679">
        <f t="shared" ca="1" si="144"/>
        <v>0.34216050686323074</v>
      </c>
      <c r="R679">
        <f t="shared" ca="1" si="145"/>
        <v>27963.307011606292</v>
      </c>
      <c r="S679">
        <f ca="1">(('Benefits Calculations'!$F$12-'Benefits Calculations'!$F$6)*'Sensitivity Analysis'!E679*'Sensitivity Analysis'!J679)+(('Benefits Calculations'!$F$18-'Benefits Calculations'!$F$6)*'Sensitivity Analysis'!K679*'Sensitivity Analysis'!F679)+(('Benefits Calculations'!$F$24-'Benefits Calculations'!$F$6)*'Sensitivity Analysis'!L679*'Sensitivity Analysis'!G679)</f>
        <v>247196.38987346838</v>
      </c>
      <c r="T679">
        <f ca="1">+'Sensitivity Analysis'!S679-'Sensitivity Analysis'!K679*('Sensitivity Analysis'!O679+'Sensitivity Analysis'!O679/(1+'Benefits Calculations'!$C$10))-'Sensitivity Analysis'!L679*('Sensitivity Analysis'!R679+'Sensitivity Analysis'!R679/(1+'Benefits Calculations'!$C$10)+'Sensitivity Analysis'!R679/(1+'Benefits Calculations'!$C$10)^2+'Sensitivity Analysis'!R679/(1+'Benefits Calculations'!$C$10)^3)</f>
        <v>198080.18111031567</v>
      </c>
      <c r="U679">
        <f t="shared" ca="1" si="150"/>
        <v>332453.36407064536</v>
      </c>
      <c r="V679">
        <f ca="1">+'Sensitivity Analysis'!S679*(1+'Sensitivity Analysis'!I679)-'Sensitivity Analysis'!K679*('Sensitivity Analysis'!O679+'Sensitivity Analysis'!O679/(1+'Benefits Calculations'!$C$10))-'Sensitivity Analysis'!L679*('Sensitivity Analysis'!R679+'Sensitivity Analysis'!R679/(1+'Benefits Calculations'!$C$10)+'Sensitivity Analysis'!R679/(1+'Benefits Calculations'!$C$10)^2+'Sensitivity Analysis'!R679/(1+'Benefits Calculations'!$C$10)^3)</f>
        <v>283337.15530749265</v>
      </c>
    </row>
    <row r="680" spans="5:22" x14ac:dyDescent="0.25">
      <c r="E680">
        <f t="shared" ca="1" si="138"/>
        <v>0.35704262390352787</v>
      </c>
      <c r="F680">
        <f t="shared" ca="1" si="139"/>
        <v>0.54842373071344253</v>
      </c>
      <c r="G680">
        <f t="shared" ca="1" si="140"/>
        <v>0.478336130986662</v>
      </c>
      <c r="H680">
        <f t="shared" ca="1" si="146"/>
        <v>0.65545663033374546</v>
      </c>
      <c r="I680">
        <f t="shared" ca="1" si="147"/>
        <v>0.3426536881317922</v>
      </c>
      <c r="J680">
        <v>0.33900000000000002</v>
      </c>
      <c r="K680">
        <v>0.311</v>
      </c>
      <c r="L680">
        <f t="shared" si="148"/>
        <v>0.35000000000000003</v>
      </c>
      <c r="M680">
        <f t="shared" ca="1" si="149"/>
        <v>0.92332992702445449</v>
      </c>
      <c r="N680">
        <f t="shared" ca="1" si="141"/>
        <v>7.6670072975545511E-2</v>
      </c>
      <c r="O680">
        <f t="shared" ca="1" si="142"/>
        <v>19493.796910763012</v>
      </c>
      <c r="P680">
        <f t="shared" ca="1" si="143"/>
        <v>0.60462411677327432</v>
      </c>
      <c r="Q680">
        <f t="shared" ca="1" si="144"/>
        <v>0.39537588322672568</v>
      </c>
      <c r="R680">
        <f t="shared" ca="1" si="145"/>
        <v>28867.436256022069</v>
      </c>
      <c r="S680">
        <f ca="1">(('Benefits Calculations'!$F$12-'Benefits Calculations'!$F$6)*'Sensitivity Analysis'!E680*'Sensitivity Analysis'!J680)+(('Benefits Calculations'!$F$18-'Benefits Calculations'!$F$6)*'Sensitivity Analysis'!K680*'Sensitivity Analysis'!F680)+(('Benefits Calculations'!$F$24-'Benefits Calculations'!$F$6)*'Sensitivity Analysis'!L680*'Sensitivity Analysis'!G680)</f>
        <v>243357.86110564356</v>
      </c>
      <c r="T680">
        <f ca="1">+'Sensitivity Analysis'!S680-'Sensitivity Analysis'!K680*('Sensitivity Analysis'!O680+'Sensitivity Analysis'!O680/(1+'Benefits Calculations'!$C$10))-'Sensitivity Analysis'!L680*('Sensitivity Analysis'!R680+'Sensitivity Analysis'!R680/(1+'Benefits Calculations'!$C$10)+'Sensitivity Analysis'!R680/(1+'Benefits Calculations'!$C$10)^2+'Sensitivity Analysis'!R680/(1+'Benefits Calculations'!$C$10)^3)</f>
        <v>193027.50427470237</v>
      </c>
      <c r="U680">
        <f t="shared" ca="1" si="150"/>
        <v>326745.32974935678</v>
      </c>
      <c r="V680">
        <f ca="1">+'Sensitivity Analysis'!S680*(1+'Sensitivity Analysis'!I680)-'Sensitivity Analysis'!K680*('Sensitivity Analysis'!O680+'Sensitivity Analysis'!O680/(1+'Benefits Calculations'!$C$10))-'Sensitivity Analysis'!L680*('Sensitivity Analysis'!R680+'Sensitivity Analysis'!R680/(1+'Benefits Calculations'!$C$10)+'Sensitivity Analysis'!R680/(1+'Benefits Calculations'!$C$10)^2+'Sensitivity Analysis'!R680/(1+'Benefits Calculations'!$C$10)^3)</f>
        <v>276414.97291841556</v>
      </c>
    </row>
    <row r="681" spans="5:22" x14ac:dyDescent="0.25">
      <c r="E681">
        <f t="shared" ca="1" si="138"/>
        <v>0.20715879934276143</v>
      </c>
      <c r="F681">
        <f t="shared" ca="1" si="139"/>
        <v>0.65227660165764922</v>
      </c>
      <c r="G681">
        <f t="shared" ca="1" si="140"/>
        <v>0.65969877324101267</v>
      </c>
      <c r="H681">
        <f t="shared" ca="1" si="146"/>
        <v>2.80338035778116E-3</v>
      </c>
      <c r="I681">
        <f t="shared" ca="1" si="147"/>
        <v>0.13923426553632584</v>
      </c>
      <c r="J681">
        <v>0.33900000000000002</v>
      </c>
      <c r="K681">
        <v>0.311</v>
      </c>
      <c r="L681">
        <f t="shared" si="148"/>
        <v>0.35000000000000003</v>
      </c>
      <c r="M681">
        <f t="shared" ca="1" si="149"/>
        <v>0.94073579666742113</v>
      </c>
      <c r="N681">
        <f t="shared" ca="1" si="141"/>
        <v>5.9264203332578869E-2</v>
      </c>
      <c r="O681">
        <f t="shared" ca="1" si="142"/>
        <v>19305.186907311825</v>
      </c>
      <c r="P681">
        <f t="shared" ca="1" si="143"/>
        <v>0.56276847035645683</v>
      </c>
      <c r="Q681">
        <f t="shared" ca="1" si="144"/>
        <v>0.43723152964354317</v>
      </c>
      <c r="R681">
        <f t="shared" ca="1" si="145"/>
        <v>29578.563688643801</v>
      </c>
      <c r="S681">
        <f ca="1">(('Benefits Calculations'!$F$12-'Benefits Calculations'!$F$6)*'Sensitivity Analysis'!E681*'Sensitivity Analysis'!J681)+(('Benefits Calculations'!$F$18-'Benefits Calculations'!$F$6)*'Sensitivity Analysis'!K681*'Sensitivity Analysis'!F681)+(('Benefits Calculations'!$F$24-'Benefits Calculations'!$F$6)*'Sensitivity Analysis'!L681*'Sensitivity Analysis'!G681)</f>
        <v>297496.06825974793</v>
      </c>
      <c r="T681">
        <f ca="1">+'Sensitivity Analysis'!S681-'Sensitivity Analysis'!K681*('Sensitivity Analysis'!O681+'Sensitivity Analysis'!O681/(1+'Benefits Calculations'!$C$10))-'Sensitivity Analysis'!L681*('Sensitivity Analysis'!R681+'Sensitivity Analysis'!R681/(1+'Benefits Calculations'!$C$10)+'Sensitivity Analysis'!R681/(1+'Benefits Calculations'!$C$10)^2+'Sensitivity Analysis'!R681/(1+'Benefits Calculations'!$C$10)^3)</f>
        <v>246334.83633576022</v>
      </c>
      <c r="U681">
        <f t="shared" ca="1" si="150"/>
        <v>338917.71482383861</v>
      </c>
      <c r="V681">
        <f ca="1">+'Sensitivity Analysis'!S681*(1+'Sensitivity Analysis'!I681)-'Sensitivity Analysis'!K681*('Sensitivity Analysis'!O681+'Sensitivity Analysis'!O681/(1+'Benefits Calculations'!$C$10))-'Sensitivity Analysis'!L681*('Sensitivity Analysis'!R681+'Sensitivity Analysis'!R681/(1+'Benefits Calculations'!$C$10)+'Sensitivity Analysis'!R681/(1+'Benefits Calculations'!$C$10)^2+'Sensitivity Analysis'!R681/(1+'Benefits Calculations'!$C$10)^3)</f>
        <v>287756.48289985087</v>
      </c>
    </row>
    <row r="682" spans="5:22" x14ac:dyDescent="0.25">
      <c r="E682">
        <f t="shared" ca="1" si="138"/>
        <v>0.6183904031566172</v>
      </c>
      <c r="F682">
        <f t="shared" ca="1" si="139"/>
        <v>0.2244022726324526</v>
      </c>
      <c r="G682">
        <f t="shared" ca="1" si="140"/>
        <v>0.6029322527776948</v>
      </c>
      <c r="H682">
        <f t="shared" ca="1" si="146"/>
        <v>0.89976284979697385</v>
      </c>
      <c r="I682">
        <f t="shared" ca="1" si="147"/>
        <v>0.38154875859618265</v>
      </c>
      <c r="J682">
        <v>0.33900000000000002</v>
      </c>
      <c r="K682">
        <v>0.311</v>
      </c>
      <c r="L682">
        <f t="shared" si="148"/>
        <v>0.35000000000000003</v>
      </c>
      <c r="M682">
        <f t="shared" ca="1" si="149"/>
        <v>0.9231225137215352</v>
      </c>
      <c r="N682">
        <f t="shared" ca="1" si="141"/>
        <v>7.6877486278464802E-2</v>
      </c>
      <c r="O682">
        <f t="shared" ca="1" si="142"/>
        <v>19496.044441313446</v>
      </c>
      <c r="P682">
        <f t="shared" ca="1" si="143"/>
        <v>0.50389049979934497</v>
      </c>
      <c r="Q682">
        <f t="shared" ca="1" si="144"/>
        <v>0.49610950020065503</v>
      </c>
      <c r="R682">
        <f t="shared" ca="1" si="145"/>
        <v>30578.900408409128</v>
      </c>
      <c r="S682">
        <f ca="1">(('Benefits Calculations'!$F$12-'Benefits Calculations'!$F$6)*'Sensitivity Analysis'!E682*'Sensitivity Analysis'!J682)+(('Benefits Calculations'!$F$18-'Benefits Calculations'!$F$6)*'Sensitivity Analysis'!K682*'Sensitivity Analysis'!F682)+(('Benefits Calculations'!$F$24-'Benefits Calculations'!$F$6)*'Sensitivity Analysis'!L682*'Sensitivity Analysis'!G682)</f>
        <v>267315.76306638628</v>
      </c>
      <c r="T682">
        <f ca="1">+'Sensitivity Analysis'!S682-'Sensitivity Analysis'!K682*('Sensitivity Analysis'!O682+'Sensitivity Analysis'!O682/(1+'Benefits Calculations'!$C$10))-'Sensitivity Analysis'!L682*('Sensitivity Analysis'!R682+'Sensitivity Analysis'!R682/(1+'Benefits Calculations'!$C$10)+'Sensitivity Analysis'!R682/(1+'Benefits Calculations'!$C$10)^2+'Sensitivity Analysis'!R682/(1+'Benefits Calculations'!$C$10)^3)</f>
        <v>214706.8040138873</v>
      </c>
      <c r="U682">
        <f t="shared" ca="1" si="150"/>
        <v>369309.76061755727</v>
      </c>
      <c r="V682">
        <f ca="1">+'Sensitivity Analysis'!S682*(1+'Sensitivity Analysis'!I682)-'Sensitivity Analysis'!K682*('Sensitivity Analysis'!O682+'Sensitivity Analysis'!O682/(1+'Benefits Calculations'!$C$10))-'Sensitivity Analysis'!L682*('Sensitivity Analysis'!R682+'Sensitivity Analysis'!R682/(1+'Benefits Calculations'!$C$10)+'Sensitivity Analysis'!R682/(1+'Benefits Calculations'!$C$10)^2+'Sensitivity Analysis'!R682/(1+'Benefits Calculations'!$C$10)^3)</f>
        <v>316700.8015650583</v>
      </c>
    </row>
    <row r="683" spans="5:22" x14ac:dyDescent="0.25">
      <c r="E683">
        <f t="shared" ca="1" si="138"/>
        <v>0.73872606205721925</v>
      </c>
      <c r="F683">
        <f t="shared" ca="1" si="139"/>
        <v>0.71779800122858828</v>
      </c>
      <c r="G683">
        <f t="shared" ca="1" si="140"/>
        <v>0.28652199773604015</v>
      </c>
      <c r="H683">
        <f t="shared" ca="1" si="146"/>
        <v>9.3718117984769922E-2</v>
      </c>
      <c r="I683">
        <f t="shared" ca="1" si="147"/>
        <v>0.20730113594203453</v>
      </c>
      <c r="J683">
        <v>0.33900000000000002</v>
      </c>
      <c r="K683">
        <v>0.311</v>
      </c>
      <c r="L683">
        <f t="shared" si="148"/>
        <v>0.35000000000000003</v>
      </c>
      <c r="M683">
        <f t="shared" ca="1" si="149"/>
        <v>0.96186928010736616</v>
      </c>
      <c r="N683">
        <f t="shared" ca="1" si="141"/>
        <v>3.8130719892633835E-2</v>
      </c>
      <c r="O683">
        <f t="shared" ca="1" si="142"/>
        <v>19076.184480756579</v>
      </c>
      <c r="P683">
        <f t="shared" ca="1" si="143"/>
        <v>0.49415563010641878</v>
      </c>
      <c r="Q683">
        <f t="shared" ca="1" si="144"/>
        <v>0.50584436989358128</v>
      </c>
      <c r="R683">
        <f t="shared" ca="1" si="145"/>
        <v>30744.295844491946</v>
      </c>
      <c r="S683">
        <f ca="1">(('Benefits Calculations'!$F$12-'Benefits Calculations'!$F$6)*'Sensitivity Analysis'!E683*'Sensitivity Analysis'!J683)+(('Benefits Calculations'!$F$18-'Benefits Calculations'!$F$6)*'Sensitivity Analysis'!K683*'Sensitivity Analysis'!F683)+(('Benefits Calculations'!$F$24-'Benefits Calculations'!$F$6)*'Sensitivity Analysis'!L683*'Sensitivity Analysis'!G683)</f>
        <v>239118.23944465269</v>
      </c>
      <c r="T683">
        <f ca="1">+'Sensitivity Analysis'!S683-'Sensitivity Analysis'!K683*('Sensitivity Analysis'!O683+'Sensitivity Analysis'!O683/(1+'Benefits Calculations'!$C$10))-'Sensitivity Analysis'!L683*('Sensitivity Analysis'!R683+'Sensitivity Analysis'!R683/(1+'Benefits Calculations'!$C$10)+'Sensitivity Analysis'!R683/(1+'Benefits Calculations'!$C$10)^2+'Sensitivity Analysis'!R683/(1+'Benefits Calculations'!$C$10)^3)</f>
        <v>186545.94696675241</v>
      </c>
      <c r="U683">
        <f t="shared" ca="1" si="150"/>
        <v>288687.72210598859</v>
      </c>
      <c r="V683">
        <f ca="1">+'Sensitivity Analysis'!S683*(1+'Sensitivity Analysis'!I683)-'Sensitivity Analysis'!K683*('Sensitivity Analysis'!O683+'Sensitivity Analysis'!O683/(1+'Benefits Calculations'!$C$10))-'Sensitivity Analysis'!L683*('Sensitivity Analysis'!R683+'Sensitivity Analysis'!R683/(1+'Benefits Calculations'!$C$10)+'Sensitivity Analysis'!R683/(1+'Benefits Calculations'!$C$10)^2+'Sensitivity Analysis'!R683/(1+'Benefits Calculations'!$C$10)^3)</f>
        <v>236115.42962808831</v>
      </c>
    </row>
    <row r="684" spans="5:22" x14ac:dyDescent="0.25">
      <c r="E684">
        <f t="shared" ca="1" si="138"/>
        <v>0.3324033149019312</v>
      </c>
      <c r="F684">
        <f t="shared" ca="1" si="139"/>
        <v>0.39206927748971732</v>
      </c>
      <c r="G684">
        <f t="shared" ca="1" si="140"/>
        <v>0.47469573226950235</v>
      </c>
      <c r="H684">
        <f t="shared" ca="1" si="146"/>
        <v>0.64076791358695284</v>
      </c>
      <c r="I684">
        <f t="shared" ca="1" si="147"/>
        <v>0.34020107098826669</v>
      </c>
      <c r="J684">
        <v>0.33900000000000002</v>
      </c>
      <c r="K684">
        <v>0.311</v>
      </c>
      <c r="L684">
        <f t="shared" si="148"/>
        <v>0.35000000000000003</v>
      </c>
      <c r="M684">
        <f t="shared" ca="1" si="149"/>
        <v>0.95816821146204767</v>
      </c>
      <c r="N684">
        <f t="shared" ca="1" si="141"/>
        <v>4.183178853795233E-2</v>
      </c>
      <c r="O684">
        <f t="shared" ca="1" si="142"/>
        <v>19116.289260597252</v>
      </c>
      <c r="P684">
        <f t="shared" ca="1" si="143"/>
        <v>0.45283529346388318</v>
      </c>
      <c r="Q684">
        <f t="shared" ca="1" si="144"/>
        <v>0.54716470653611682</v>
      </c>
      <c r="R684">
        <f t="shared" ca="1" si="145"/>
        <v>31446.328364048626</v>
      </c>
      <c r="S684">
        <f ca="1">(('Benefits Calculations'!$F$12-'Benefits Calculations'!$F$6)*'Sensitivity Analysis'!E684*'Sensitivity Analysis'!J684)+(('Benefits Calculations'!$F$18-'Benefits Calculations'!$F$6)*'Sensitivity Analysis'!K684*'Sensitivity Analysis'!F684)+(('Benefits Calculations'!$F$24-'Benefits Calculations'!$F$6)*'Sensitivity Analysis'!L684*'Sensitivity Analysis'!G684)</f>
        <v>221672.22609736328</v>
      </c>
      <c r="T684">
        <f ca="1">+'Sensitivity Analysis'!S684-'Sensitivity Analysis'!K684*('Sensitivity Analysis'!O684+'Sensitivity Analysis'!O684/(1+'Benefits Calculations'!$C$10))-'Sensitivity Analysis'!L684*('Sensitivity Analysis'!R684+'Sensitivity Analysis'!R684/(1+'Benefits Calculations'!$C$10)+'Sensitivity Analysis'!R684/(1+'Benefits Calculations'!$C$10)^2+'Sensitivity Analysis'!R684/(1+'Benefits Calculations'!$C$10)^3)</f>
        <v>168141.30474883784</v>
      </c>
      <c r="U684">
        <f t="shared" ca="1" si="150"/>
        <v>297085.3548240395</v>
      </c>
      <c r="V684">
        <f ca="1">+'Sensitivity Analysis'!S684*(1+'Sensitivity Analysis'!I684)-'Sensitivity Analysis'!K684*('Sensitivity Analysis'!O684+'Sensitivity Analysis'!O684/(1+'Benefits Calculations'!$C$10))-'Sensitivity Analysis'!L684*('Sensitivity Analysis'!R684+'Sensitivity Analysis'!R684/(1+'Benefits Calculations'!$C$10)+'Sensitivity Analysis'!R684/(1+'Benefits Calculations'!$C$10)^2+'Sensitivity Analysis'!R684/(1+'Benefits Calculations'!$C$10)^3)</f>
        <v>243554.43347551406</v>
      </c>
    </row>
    <row r="685" spans="5:22" x14ac:dyDescent="0.25">
      <c r="E685">
        <f t="shared" ca="1" si="138"/>
        <v>0.53254858509304659</v>
      </c>
      <c r="F685">
        <f t="shared" ca="1" si="139"/>
        <v>0.76209574993377993</v>
      </c>
      <c r="G685">
        <f t="shared" ca="1" si="140"/>
        <v>0.364972553994235</v>
      </c>
      <c r="H685">
        <f t="shared" ca="1" si="146"/>
        <v>0.21091105996787118</v>
      </c>
      <c r="I685">
        <f t="shared" ca="1" si="147"/>
        <v>0.24846496207093691</v>
      </c>
      <c r="J685">
        <v>0.33900000000000002</v>
      </c>
      <c r="K685">
        <v>0.311</v>
      </c>
      <c r="L685">
        <f t="shared" si="148"/>
        <v>0.35000000000000003</v>
      </c>
      <c r="M685">
        <f t="shared" ca="1" si="149"/>
        <v>0.96133882301978435</v>
      </c>
      <c r="N685">
        <f t="shared" ca="1" si="141"/>
        <v>3.866117698021565E-2</v>
      </c>
      <c r="O685">
        <f t="shared" ca="1" si="142"/>
        <v>19081.932513757616</v>
      </c>
      <c r="P685">
        <f t="shared" ca="1" si="143"/>
        <v>0.65326352943828625</v>
      </c>
      <c r="Q685">
        <f t="shared" ca="1" si="144"/>
        <v>0.34673647056171375</v>
      </c>
      <c r="R685">
        <f t="shared" ca="1" si="145"/>
        <v>28041.052634843516</v>
      </c>
      <c r="S685">
        <f ca="1">(('Benefits Calculations'!$F$12-'Benefits Calculations'!$F$6)*'Sensitivity Analysis'!E685*'Sensitivity Analysis'!J685)+(('Benefits Calculations'!$F$18-'Benefits Calculations'!$F$6)*'Sensitivity Analysis'!K685*'Sensitivity Analysis'!F685)+(('Benefits Calculations'!$F$24-'Benefits Calculations'!$F$6)*'Sensitivity Analysis'!L685*'Sensitivity Analysis'!G685)</f>
        <v>249615.19704350736</v>
      </c>
      <c r="T685">
        <f ca="1">+'Sensitivity Analysis'!S685-'Sensitivity Analysis'!K685*('Sensitivity Analysis'!O685+'Sensitivity Analysis'!O685/(1+'Benefits Calculations'!$C$10))-'Sensitivity Analysis'!L685*('Sensitivity Analysis'!R685+'Sensitivity Analysis'!R685/(1+'Benefits Calculations'!$C$10)+'Sensitivity Analysis'!R685/(1+'Benefits Calculations'!$C$10)^2+'Sensitivity Analysis'!R685/(1+'Benefits Calculations'!$C$10)^3)</f>
        <v>200636.25201458702</v>
      </c>
      <c r="U685">
        <f t="shared" ca="1" si="150"/>
        <v>311635.82750925189</v>
      </c>
      <c r="V685">
        <f ca="1">+'Sensitivity Analysis'!S685*(1+'Sensitivity Analysis'!I685)-'Sensitivity Analysis'!K685*('Sensitivity Analysis'!O685+'Sensitivity Analysis'!O685/(1+'Benefits Calculations'!$C$10))-'Sensitivity Analysis'!L685*('Sensitivity Analysis'!R685+'Sensitivity Analysis'!R685/(1+'Benefits Calculations'!$C$10)+'Sensitivity Analysis'!R685/(1+'Benefits Calculations'!$C$10)^2+'Sensitivity Analysis'!R685/(1+'Benefits Calculations'!$C$10)^3)</f>
        <v>262656.88248033158</v>
      </c>
    </row>
    <row r="686" spans="5:22" x14ac:dyDescent="0.25">
      <c r="E686">
        <f t="shared" ca="1" si="138"/>
        <v>0.52911813317489986</v>
      </c>
      <c r="F686">
        <f t="shared" ca="1" si="139"/>
        <v>0.39030111872556605</v>
      </c>
      <c r="G686">
        <f t="shared" ca="1" si="140"/>
        <v>0.39499112175543749</v>
      </c>
      <c r="H686">
        <f t="shared" ca="1" si="146"/>
        <v>0.57393648734757974</v>
      </c>
      <c r="I686">
        <f t="shared" ca="1" si="147"/>
        <v>0.32866948623455189</v>
      </c>
      <c r="J686">
        <v>0.33900000000000002</v>
      </c>
      <c r="K686">
        <v>0.311</v>
      </c>
      <c r="L686">
        <f t="shared" si="148"/>
        <v>0.35000000000000003</v>
      </c>
      <c r="M686">
        <f t="shared" ca="1" si="149"/>
        <v>0.93251627218117705</v>
      </c>
      <c r="N686">
        <f t="shared" ca="1" si="141"/>
        <v>6.7483727818822947E-2</v>
      </c>
      <c r="O686">
        <f t="shared" ca="1" si="142"/>
        <v>19394.253674644766</v>
      </c>
      <c r="P686">
        <f t="shared" ca="1" si="143"/>
        <v>0.49011776570675608</v>
      </c>
      <c r="Q686">
        <f t="shared" ca="1" si="144"/>
        <v>0.50988223429324386</v>
      </c>
      <c r="R686">
        <f t="shared" ca="1" si="145"/>
        <v>30812.899160642213</v>
      </c>
      <c r="S686">
        <f ca="1">(('Benefits Calculations'!$F$12-'Benefits Calculations'!$F$6)*'Sensitivity Analysis'!E686*'Sensitivity Analysis'!J686)+(('Benefits Calculations'!$F$18-'Benefits Calculations'!$F$6)*'Sensitivity Analysis'!K686*'Sensitivity Analysis'!F686)+(('Benefits Calculations'!$F$24-'Benefits Calculations'!$F$6)*'Sensitivity Analysis'!L686*'Sensitivity Analysis'!G686)</f>
        <v>214916.71314085752</v>
      </c>
      <c r="T686">
        <f ca="1">+'Sensitivity Analysis'!S686-'Sensitivity Analysis'!K686*('Sensitivity Analysis'!O686+'Sensitivity Analysis'!O686/(1+'Benefits Calculations'!$C$10))-'Sensitivity Analysis'!L686*('Sensitivity Analysis'!R686+'Sensitivity Analysis'!R686/(1+'Benefits Calculations'!$C$10)+'Sensitivity Analysis'!R686/(1+'Benefits Calculations'!$C$10)^2+'Sensitivity Analysis'!R686/(1+'Benefits Calculations'!$C$10)^3)</f>
        <v>162058.64501258457</v>
      </c>
      <c r="U686">
        <f t="shared" ca="1" si="150"/>
        <v>285553.27883208171</v>
      </c>
      <c r="V686">
        <f ca="1">+'Sensitivity Analysis'!S686*(1+'Sensitivity Analysis'!I686)-'Sensitivity Analysis'!K686*('Sensitivity Analysis'!O686+'Sensitivity Analysis'!O686/(1+'Benefits Calculations'!$C$10))-'Sensitivity Analysis'!L686*('Sensitivity Analysis'!R686+'Sensitivity Analysis'!R686/(1+'Benefits Calculations'!$C$10)+'Sensitivity Analysis'!R686/(1+'Benefits Calculations'!$C$10)^2+'Sensitivity Analysis'!R686/(1+'Benefits Calculations'!$C$10)^3)</f>
        <v>232695.21070380876</v>
      </c>
    </row>
    <row r="687" spans="5:22" x14ac:dyDescent="0.25">
      <c r="E687">
        <f t="shared" ca="1" si="138"/>
        <v>0.34036262992191879</v>
      </c>
      <c r="F687">
        <f t="shared" ca="1" si="139"/>
        <v>0.60325606144064436</v>
      </c>
      <c r="G687">
        <f t="shared" ca="1" si="140"/>
        <v>0.32780891431228754</v>
      </c>
      <c r="H687">
        <f t="shared" ca="1" si="146"/>
        <v>0.53242077234673812</v>
      </c>
      <c r="I687">
        <f t="shared" ca="1" si="147"/>
        <v>0.32116501044110923</v>
      </c>
      <c r="J687">
        <v>0.33900000000000002</v>
      </c>
      <c r="K687">
        <v>0.311</v>
      </c>
      <c r="L687">
        <f t="shared" si="148"/>
        <v>0.35000000000000003</v>
      </c>
      <c r="M687">
        <f t="shared" ca="1" si="149"/>
        <v>0.95778386650606284</v>
      </c>
      <c r="N687">
        <f t="shared" ca="1" si="141"/>
        <v>4.2216133493937158E-2</v>
      </c>
      <c r="O687">
        <f t="shared" ca="1" si="142"/>
        <v>19120.454022540303</v>
      </c>
      <c r="P687">
        <f t="shared" ca="1" si="143"/>
        <v>0.55026426887883984</v>
      </c>
      <c r="Q687">
        <f t="shared" ca="1" si="144"/>
        <v>0.44973573112116016</v>
      </c>
      <c r="R687">
        <f t="shared" ca="1" si="145"/>
        <v>29791.010071748511</v>
      </c>
      <c r="S687">
        <f ca="1">(('Benefits Calculations'!$F$12-'Benefits Calculations'!$F$6)*'Sensitivity Analysis'!E687*'Sensitivity Analysis'!J687)+(('Benefits Calculations'!$F$18-'Benefits Calculations'!$F$6)*'Sensitivity Analysis'!K687*'Sensitivity Analysis'!F687)+(('Benefits Calculations'!$F$24-'Benefits Calculations'!$F$6)*'Sensitivity Analysis'!L687*'Sensitivity Analysis'!G687)</f>
        <v>202133.6958759203</v>
      </c>
      <c r="T687">
        <f ca="1">+'Sensitivity Analysis'!S687-'Sensitivity Analysis'!K687*('Sensitivity Analysis'!O687+'Sensitivity Analysis'!O687/(1+'Benefits Calculations'!$C$10))-'Sensitivity Analysis'!L687*('Sensitivity Analysis'!R687+'Sensitivity Analysis'!R687/(1+'Benefits Calculations'!$C$10)+'Sensitivity Analysis'!R687/(1+'Benefits Calculations'!$C$10)^2+'Sensitivity Analysis'!R687/(1+'Benefits Calculations'!$C$10)^3)</f>
        <v>150802.7495782022</v>
      </c>
      <c r="U687">
        <f t="shared" ca="1" si="150"/>
        <v>267051.96642241022</v>
      </c>
      <c r="V687">
        <f ca="1">+'Sensitivity Analysis'!S687*(1+'Sensitivity Analysis'!I687)-'Sensitivity Analysis'!K687*('Sensitivity Analysis'!O687+'Sensitivity Analysis'!O687/(1+'Benefits Calculations'!$C$10))-'Sensitivity Analysis'!L687*('Sensitivity Analysis'!R687+'Sensitivity Analysis'!R687/(1+'Benefits Calculations'!$C$10)+'Sensitivity Analysis'!R687/(1+'Benefits Calculations'!$C$10)^2+'Sensitivity Analysis'!R687/(1+'Benefits Calculations'!$C$10)^3)</f>
        <v>215721.02012469212</v>
      </c>
    </row>
    <row r="688" spans="5:22" x14ac:dyDescent="0.25">
      <c r="E688">
        <f t="shared" ca="1" si="138"/>
        <v>0.26083329986293857</v>
      </c>
      <c r="F688">
        <f t="shared" ca="1" si="139"/>
        <v>0.37205868405439779</v>
      </c>
      <c r="G688">
        <f t="shared" ca="1" si="140"/>
        <v>0.13429100253619497</v>
      </c>
      <c r="H688">
        <f t="shared" ca="1" si="146"/>
        <v>0.58091016448898847</v>
      </c>
      <c r="I688">
        <f t="shared" ca="1" si="147"/>
        <v>0.32990310426746017</v>
      </c>
      <c r="J688">
        <v>0.33900000000000002</v>
      </c>
      <c r="K688">
        <v>0.311</v>
      </c>
      <c r="L688">
        <f t="shared" si="148"/>
        <v>0.35000000000000003</v>
      </c>
      <c r="M688">
        <f t="shared" ca="1" si="149"/>
        <v>0.942253582351254</v>
      </c>
      <c r="N688">
        <f t="shared" ca="1" si="141"/>
        <v>5.7746417648745996E-2</v>
      </c>
      <c r="O688">
        <f t="shared" ca="1" si="142"/>
        <v>19288.74018164181</v>
      </c>
      <c r="P688">
        <f t="shared" ca="1" si="143"/>
        <v>0.45590756267126364</v>
      </c>
      <c r="Q688">
        <f t="shared" ca="1" si="144"/>
        <v>0.54409243732873636</v>
      </c>
      <c r="R688">
        <f t="shared" ca="1" si="145"/>
        <v>31394.130510215233</v>
      </c>
      <c r="S688">
        <f ca="1">(('Benefits Calculations'!$F$12-'Benefits Calculations'!$F$6)*'Sensitivity Analysis'!E688*'Sensitivity Analysis'!J688)+(('Benefits Calculations'!$F$18-'Benefits Calculations'!$F$6)*'Sensitivity Analysis'!K688*'Sensitivity Analysis'!F688)+(('Benefits Calculations'!$F$24-'Benefits Calculations'!$F$6)*'Sensitivity Analysis'!L688*'Sensitivity Analysis'!G688)</f>
        <v>108487.43581714084</v>
      </c>
      <c r="T688">
        <f ca="1">+'Sensitivity Analysis'!S688-'Sensitivity Analysis'!K688*('Sensitivity Analysis'!O688+'Sensitivity Analysis'!O688/(1+'Benefits Calculations'!$C$10))-'Sensitivity Analysis'!L688*('Sensitivity Analysis'!R688+'Sensitivity Analysis'!R688/(1+'Benefits Calculations'!$C$10)+'Sensitivity Analysis'!R688/(1+'Benefits Calculations'!$C$10)^2+'Sensitivity Analysis'!R688/(1+'Benefits Calculations'!$C$10)^3)</f>
        <v>54920.51669824354</v>
      </c>
      <c r="U688">
        <f t="shared" ca="1" si="150"/>
        <v>144277.77766723247</v>
      </c>
      <c r="V688">
        <f ca="1">+'Sensitivity Analysis'!S688*(1+'Sensitivity Analysis'!I688)-'Sensitivity Analysis'!K688*('Sensitivity Analysis'!O688+'Sensitivity Analysis'!O688/(1+'Benefits Calculations'!$C$10))-'Sensitivity Analysis'!L688*('Sensitivity Analysis'!R688+'Sensitivity Analysis'!R688/(1+'Benefits Calculations'!$C$10)+'Sensitivity Analysis'!R688/(1+'Benefits Calculations'!$C$10)^2+'Sensitivity Analysis'!R688/(1+'Benefits Calculations'!$C$10)^3)</f>
        <v>90710.858548335178</v>
      </c>
    </row>
    <row r="689" spans="5:22" x14ac:dyDescent="0.25">
      <c r="E689">
        <f t="shared" ca="1" si="138"/>
        <v>0.47537315148944492</v>
      </c>
      <c r="F689">
        <f t="shared" ca="1" si="139"/>
        <v>0.76765924947795394</v>
      </c>
      <c r="G689">
        <f t="shared" ca="1" si="140"/>
        <v>0.38184058130332277</v>
      </c>
      <c r="H689">
        <f t="shared" ca="1" si="146"/>
        <v>0.24935824333361334</v>
      </c>
      <c r="I689">
        <f t="shared" ca="1" si="147"/>
        <v>0.25924740979600647</v>
      </c>
      <c r="J689">
        <v>0.33900000000000002</v>
      </c>
      <c r="K689">
        <v>0.311</v>
      </c>
      <c r="L689">
        <f t="shared" si="148"/>
        <v>0.35000000000000003</v>
      </c>
      <c r="M689">
        <f t="shared" ca="1" si="149"/>
        <v>0.94382634650053554</v>
      </c>
      <c r="N689">
        <f t="shared" ca="1" si="141"/>
        <v>5.617365349946446E-2</v>
      </c>
      <c r="O689">
        <f t="shared" ca="1" si="142"/>
        <v>19271.697709320197</v>
      </c>
      <c r="P689">
        <f t="shared" ca="1" si="143"/>
        <v>0.62827340684074484</v>
      </c>
      <c r="Q689">
        <f t="shared" ca="1" si="144"/>
        <v>0.37172659315925516</v>
      </c>
      <c r="R689">
        <f t="shared" ca="1" si="145"/>
        <v>28465.634817775746</v>
      </c>
      <c r="S689">
        <f ca="1">(('Benefits Calculations'!$F$12-'Benefits Calculations'!$F$6)*'Sensitivity Analysis'!E689*'Sensitivity Analysis'!J689)+(('Benefits Calculations'!$F$18-'Benefits Calculations'!$F$6)*'Sensitivity Analysis'!K689*'Sensitivity Analysis'!F689)+(('Benefits Calculations'!$F$24-'Benefits Calculations'!$F$6)*'Sensitivity Analysis'!L689*'Sensitivity Analysis'!G689)</f>
        <v>250240.29098137183</v>
      </c>
      <c r="T689">
        <f ca="1">+'Sensitivity Analysis'!S689-'Sensitivity Analysis'!K689*('Sensitivity Analysis'!O689+'Sensitivity Analysis'!O689/(1+'Benefits Calculations'!$C$10))-'Sensitivity Analysis'!L689*('Sensitivity Analysis'!R689+'Sensitivity Analysis'!R689/(1+'Benefits Calculations'!$C$10)+'Sensitivity Analysis'!R689/(1+'Benefits Calculations'!$C$10)^2+'Sensitivity Analysis'!R689/(1+'Benefits Calculations'!$C$10)^3)</f>
        <v>200580.37017912997</v>
      </c>
      <c r="U689">
        <f t="shared" ca="1" si="150"/>
        <v>315114.43824489141</v>
      </c>
      <c r="V689">
        <f ca="1">+'Sensitivity Analysis'!S689*(1+'Sensitivity Analysis'!I689)-'Sensitivity Analysis'!K689*('Sensitivity Analysis'!O689+'Sensitivity Analysis'!O689/(1+'Benefits Calculations'!$C$10))-'Sensitivity Analysis'!L689*('Sensitivity Analysis'!R689+'Sensitivity Analysis'!R689/(1+'Benefits Calculations'!$C$10)+'Sensitivity Analysis'!R689/(1+'Benefits Calculations'!$C$10)^2+'Sensitivity Analysis'!R689/(1+'Benefits Calculations'!$C$10)^3)</f>
        <v>265454.51744264952</v>
      </c>
    </row>
    <row r="690" spans="5:22" x14ac:dyDescent="0.25">
      <c r="E690">
        <f t="shared" ca="1" si="138"/>
        <v>0.60928500388471563</v>
      </c>
      <c r="F690">
        <f t="shared" ca="1" si="139"/>
        <v>0.89418775108494231</v>
      </c>
      <c r="G690">
        <f t="shared" ca="1" si="140"/>
        <v>0.40601490686901071</v>
      </c>
      <c r="H690">
        <f t="shared" ca="1" si="146"/>
        <v>0.90457251489467827</v>
      </c>
      <c r="I690">
        <f t="shared" ca="1" si="147"/>
        <v>0.38248259863338752</v>
      </c>
      <c r="J690">
        <v>0.33900000000000002</v>
      </c>
      <c r="K690">
        <v>0.311</v>
      </c>
      <c r="L690">
        <f t="shared" si="148"/>
        <v>0.35000000000000003</v>
      </c>
      <c r="M690">
        <f t="shared" ca="1" si="149"/>
        <v>0.95323631418961685</v>
      </c>
      <c r="N690">
        <f t="shared" ca="1" si="141"/>
        <v>4.6763685810383149E-2</v>
      </c>
      <c r="O690">
        <f t="shared" ca="1" si="142"/>
        <v>19169.731299441315</v>
      </c>
      <c r="P690">
        <f t="shared" ca="1" si="143"/>
        <v>0.51345765798354126</v>
      </c>
      <c r="Q690">
        <f t="shared" ca="1" si="144"/>
        <v>0.48654234201645874</v>
      </c>
      <c r="R690">
        <f t="shared" ca="1" si="145"/>
        <v>30416.354390859633</v>
      </c>
      <c r="S690">
        <f ca="1">(('Benefits Calculations'!$F$12-'Benefits Calculations'!$F$6)*'Sensitivity Analysis'!E690*'Sensitivity Analysis'!J690)+(('Benefits Calculations'!$F$18-'Benefits Calculations'!$F$6)*'Sensitivity Analysis'!K690*'Sensitivity Analysis'!F690)+(('Benefits Calculations'!$F$24-'Benefits Calculations'!$F$6)*'Sensitivity Analysis'!L690*'Sensitivity Analysis'!G690)</f>
        <v>284655.58080259885</v>
      </c>
      <c r="T690">
        <f ca="1">+'Sensitivity Analysis'!S690-'Sensitivity Analysis'!K690*('Sensitivity Analysis'!O690+'Sensitivity Analysis'!O690/(1+'Benefits Calculations'!$C$10))-'Sensitivity Analysis'!L690*('Sensitivity Analysis'!R690+'Sensitivity Analysis'!R690/(1+'Benefits Calculations'!$C$10)+'Sensitivity Analysis'!R690/(1+'Benefits Calculations'!$C$10)^2+'Sensitivity Analysis'!R690/(1+'Benefits Calculations'!$C$10)^3)</f>
        <v>232462.43605197847</v>
      </c>
      <c r="U690">
        <f t="shared" ca="1" si="150"/>
        <v>393531.38706347306</v>
      </c>
      <c r="V690">
        <f ca="1">+'Sensitivity Analysis'!S690*(1+'Sensitivity Analysis'!I690)-'Sensitivity Analysis'!K690*('Sensitivity Analysis'!O690+'Sensitivity Analysis'!O690/(1+'Benefits Calculations'!$C$10))-'Sensitivity Analysis'!L690*('Sensitivity Analysis'!R690+'Sensitivity Analysis'!R690/(1+'Benefits Calculations'!$C$10)+'Sensitivity Analysis'!R690/(1+'Benefits Calculations'!$C$10)^2+'Sensitivity Analysis'!R690/(1+'Benefits Calculations'!$C$10)^3)</f>
        <v>341338.24231285264</v>
      </c>
    </row>
    <row r="691" spans="5:22" x14ac:dyDescent="0.25">
      <c r="E691">
        <f t="shared" ca="1" si="138"/>
        <v>0.36617109155232752</v>
      </c>
      <c r="F691">
        <f t="shared" ca="1" si="139"/>
        <v>0.49334672567235405</v>
      </c>
      <c r="G691">
        <f t="shared" ca="1" si="140"/>
        <v>0.42821907241656448</v>
      </c>
      <c r="H691">
        <f t="shared" ca="1" si="146"/>
        <v>0.64703667689949551</v>
      </c>
      <c r="I691">
        <f t="shared" ca="1" si="147"/>
        <v>0.34125118687052569</v>
      </c>
      <c r="J691">
        <v>0.33900000000000002</v>
      </c>
      <c r="K691">
        <v>0.311</v>
      </c>
      <c r="L691">
        <f t="shared" si="148"/>
        <v>0.35000000000000003</v>
      </c>
      <c r="M691">
        <f t="shared" ca="1" si="149"/>
        <v>0.9419914888619455</v>
      </c>
      <c r="N691">
        <f t="shared" ca="1" si="141"/>
        <v>5.8008511138054497E-2</v>
      </c>
      <c r="O691">
        <f t="shared" ca="1" si="142"/>
        <v>19291.580226691956</v>
      </c>
      <c r="P691">
        <f t="shared" ca="1" si="143"/>
        <v>0.57369466185265039</v>
      </c>
      <c r="Q691">
        <f t="shared" ca="1" si="144"/>
        <v>0.42630533814734961</v>
      </c>
      <c r="R691">
        <f t="shared" ca="1" si="145"/>
        <v>29392.927695123471</v>
      </c>
      <c r="S691">
        <f ca="1">(('Benefits Calculations'!$F$12-'Benefits Calculations'!$F$6)*'Sensitivity Analysis'!E691*'Sensitivity Analysis'!J691)+(('Benefits Calculations'!$F$18-'Benefits Calculations'!$F$6)*'Sensitivity Analysis'!K691*'Sensitivity Analysis'!F691)+(('Benefits Calculations'!$F$24-'Benefits Calculations'!$F$6)*'Sensitivity Analysis'!L691*'Sensitivity Analysis'!G691)</f>
        <v>222369.91876916608</v>
      </c>
      <c r="T691">
        <f ca="1">+'Sensitivity Analysis'!S691-'Sensitivity Analysis'!K691*('Sensitivity Analysis'!O691+'Sensitivity Analysis'!O691/(1+'Benefits Calculations'!$C$10))-'Sensitivity Analysis'!L691*('Sensitivity Analysis'!R691+'Sensitivity Analysis'!R691/(1+'Benefits Calculations'!$C$10)+'Sensitivity Analysis'!R691/(1+'Benefits Calculations'!$C$10)^2+'Sensitivity Analysis'!R691/(1+'Benefits Calculations'!$C$10)^3)</f>
        <v>171464.00933059718</v>
      </c>
      <c r="U691">
        <f t="shared" ca="1" si="150"/>
        <v>298253.9174734464</v>
      </c>
      <c r="V691">
        <f ca="1">+'Sensitivity Analysis'!S691*(1+'Sensitivity Analysis'!I691)-'Sensitivity Analysis'!K691*('Sensitivity Analysis'!O691+'Sensitivity Analysis'!O691/(1+'Benefits Calculations'!$C$10))-'Sensitivity Analysis'!L691*('Sensitivity Analysis'!R691+'Sensitivity Analysis'!R691/(1+'Benefits Calculations'!$C$10)+'Sensitivity Analysis'!R691/(1+'Benefits Calculations'!$C$10)^2+'Sensitivity Analysis'!R691/(1+'Benefits Calculations'!$C$10)^3)</f>
        <v>247348.00803487748</v>
      </c>
    </row>
    <row r="692" spans="5:22" x14ac:dyDescent="0.25">
      <c r="E692">
        <f t="shared" ca="1" si="138"/>
        <v>0.42709873218846339</v>
      </c>
      <c r="F692">
        <f t="shared" ca="1" si="139"/>
        <v>0.48007487225378909</v>
      </c>
      <c r="G692">
        <f t="shared" ca="1" si="140"/>
        <v>0.59184019818857903</v>
      </c>
      <c r="H692">
        <f t="shared" ca="1" si="146"/>
        <v>0.52423742583115829</v>
      </c>
      <c r="I692">
        <f t="shared" ca="1" si="147"/>
        <v>0.31965163742426356</v>
      </c>
      <c r="J692">
        <v>0.33900000000000002</v>
      </c>
      <c r="K692">
        <v>0.311</v>
      </c>
      <c r="L692">
        <f t="shared" si="148"/>
        <v>0.35000000000000003</v>
      </c>
      <c r="M692">
        <f t="shared" ca="1" si="149"/>
        <v>0.94817239101728701</v>
      </c>
      <c r="N692">
        <f t="shared" ca="1" si="141"/>
        <v>5.1827608982712992E-2</v>
      </c>
      <c r="O692">
        <f t="shared" ca="1" si="142"/>
        <v>19224.603970936678</v>
      </c>
      <c r="P692">
        <f t="shared" ca="1" si="143"/>
        <v>0.72687579243374933</v>
      </c>
      <c r="Q692">
        <f t="shared" ca="1" si="144"/>
        <v>0.27312420756625067</v>
      </c>
      <c r="R692">
        <f t="shared" ca="1" si="145"/>
        <v>26790.3802865506</v>
      </c>
      <c r="S692">
        <f ca="1">(('Benefits Calculations'!$F$12-'Benefits Calculations'!$F$6)*'Sensitivity Analysis'!E692*'Sensitivity Analysis'!J692)+(('Benefits Calculations'!$F$18-'Benefits Calculations'!$F$6)*'Sensitivity Analysis'!K692*'Sensitivity Analysis'!F692)+(('Benefits Calculations'!$F$24-'Benefits Calculations'!$F$6)*'Sensitivity Analysis'!L692*'Sensitivity Analysis'!G692)</f>
        <v>276501.71068088355</v>
      </c>
      <c r="T692">
        <f ca="1">+'Sensitivity Analysis'!S692-'Sensitivity Analysis'!K692*('Sensitivity Analysis'!O692+'Sensitivity Analysis'!O692/(1+'Benefits Calculations'!$C$10))-'Sensitivity Analysis'!L692*('Sensitivity Analysis'!R692+'Sensitivity Analysis'!R692/(1+'Benefits Calculations'!$C$10)+'Sensitivity Analysis'!R692/(1+'Benefits Calculations'!$C$10)^2+'Sensitivity Analysis'!R692/(1+'Benefits Calculations'!$C$10)^3)</f>
        <v>229099.6352558143</v>
      </c>
      <c r="U692">
        <f t="shared" ca="1" si="150"/>
        <v>364885.93525063794</v>
      </c>
      <c r="V692">
        <f ca="1">+'Sensitivity Analysis'!S692*(1+'Sensitivity Analysis'!I692)-'Sensitivity Analysis'!K692*('Sensitivity Analysis'!O692+'Sensitivity Analysis'!O692/(1+'Benefits Calculations'!$C$10))-'Sensitivity Analysis'!L692*('Sensitivity Analysis'!R692+'Sensitivity Analysis'!R692/(1+'Benefits Calculations'!$C$10)+'Sensitivity Analysis'!R692/(1+'Benefits Calculations'!$C$10)^2+'Sensitivity Analysis'!R692/(1+'Benefits Calculations'!$C$10)^3)</f>
        <v>317483.85982556868</v>
      </c>
    </row>
    <row r="693" spans="5:22" x14ac:dyDescent="0.25">
      <c r="E693">
        <f t="shared" ca="1" si="138"/>
        <v>0.63053212922111435</v>
      </c>
      <c r="F693">
        <f t="shared" ca="1" si="139"/>
        <v>0.52106338250842266</v>
      </c>
      <c r="G693">
        <f t="shared" ca="1" si="140"/>
        <v>0.35495055606338471</v>
      </c>
      <c r="H693">
        <f t="shared" ca="1" si="146"/>
        <v>0.40036785453947443</v>
      </c>
      <c r="I693">
        <f t="shared" ca="1" si="147"/>
        <v>0.29510757386677561</v>
      </c>
      <c r="J693">
        <v>0.33900000000000002</v>
      </c>
      <c r="K693">
        <v>0.311</v>
      </c>
      <c r="L693">
        <f t="shared" si="148"/>
        <v>0.35000000000000003</v>
      </c>
      <c r="M693">
        <f t="shared" ca="1" si="149"/>
        <v>0.94845648844522923</v>
      </c>
      <c r="N693">
        <f t="shared" ca="1" si="141"/>
        <v>5.1543511554770771E-2</v>
      </c>
      <c r="O693">
        <f t="shared" ca="1" si="142"/>
        <v>19221.525491207496</v>
      </c>
      <c r="P693">
        <f t="shared" ca="1" si="143"/>
        <v>0.56501558342490454</v>
      </c>
      <c r="Q693">
        <f t="shared" ca="1" si="144"/>
        <v>0.43498441657509546</v>
      </c>
      <c r="R693">
        <f t="shared" ca="1" si="145"/>
        <v>29540.38523761087</v>
      </c>
      <c r="S693">
        <f ca="1">(('Benefits Calculations'!$F$12-'Benefits Calculations'!$F$6)*'Sensitivity Analysis'!E693*'Sensitivity Analysis'!J693)+(('Benefits Calculations'!$F$18-'Benefits Calculations'!$F$6)*'Sensitivity Analysis'!K693*'Sensitivity Analysis'!F693)+(('Benefits Calculations'!$F$24-'Benefits Calculations'!$F$6)*'Sensitivity Analysis'!L693*'Sensitivity Analysis'!G693)</f>
        <v>227192.63137794277</v>
      </c>
      <c r="T693">
        <f ca="1">+'Sensitivity Analysis'!S693-'Sensitivity Analysis'!K693*('Sensitivity Analysis'!O693+'Sensitivity Analysis'!O693/(1+'Benefits Calculations'!$C$10))-'Sensitivity Analysis'!L693*('Sensitivity Analysis'!R693+'Sensitivity Analysis'!R693/(1+'Benefits Calculations'!$C$10)+'Sensitivity Analysis'!R693/(1+'Benefits Calculations'!$C$10)^2+'Sensitivity Analysis'!R693/(1+'Benefits Calculations'!$C$10)^3)</f>
        <v>176133.35620930011</v>
      </c>
      <c r="U693">
        <f t="shared" ca="1" si="150"/>
        <v>294238.89762429614</v>
      </c>
      <c r="V693">
        <f ca="1">+'Sensitivity Analysis'!S693*(1+'Sensitivity Analysis'!I693)-'Sensitivity Analysis'!K693*('Sensitivity Analysis'!O693+'Sensitivity Analysis'!O693/(1+'Benefits Calculations'!$C$10))-'Sensitivity Analysis'!L693*('Sensitivity Analysis'!R693+'Sensitivity Analysis'!R693/(1+'Benefits Calculations'!$C$10)+'Sensitivity Analysis'!R693/(1+'Benefits Calculations'!$C$10)^2+'Sensitivity Analysis'!R693/(1+'Benefits Calculations'!$C$10)^3)</f>
        <v>243179.62245565347</v>
      </c>
    </row>
    <row r="694" spans="5:22" x14ac:dyDescent="0.25">
      <c r="E694">
        <f t="shared" ca="1" si="138"/>
        <v>0.53375202009554878</v>
      </c>
      <c r="F694">
        <f t="shared" ca="1" si="139"/>
        <v>0.62044792034226104</v>
      </c>
      <c r="G694">
        <f t="shared" ca="1" si="140"/>
        <v>0.48441826771309299</v>
      </c>
      <c r="H694">
        <f t="shared" ca="1" si="146"/>
        <v>0.16734792255199482</v>
      </c>
      <c r="I694">
        <f t="shared" ca="1" si="147"/>
        <v>0.23497759363818352</v>
      </c>
      <c r="J694">
        <v>0.33900000000000002</v>
      </c>
      <c r="K694">
        <v>0.311</v>
      </c>
      <c r="L694">
        <f t="shared" si="148"/>
        <v>0.35000000000000003</v>
      </c>
      <c r="M694">
        <f t="shared" ca="1" si="149"/>
        <v>0.94121521009075315</v>
      </c>
      <c r="N694">
        <f t="shared" ca="1" si="141"/>
        <v>5.8784789909246848E-2</v>
      </c>
      <c r="O694">
        <f t="shared" ca="1" si="142"/>
        <v>19299.991983456599</v>
      </c>
      <c r="P694">
        <f t="shared" ca="1" si="143"/>
        <v>0.38553067484587022</v>
      </c>
      <c r="Q694">
        <f t="shared" ca="1" si="144"/>
        <v>0.61446932515412978</v>
      </c>
      <c r="R694">
        <f t="shared" ca="1" si="145"/>
        <v>32589.833834368663</v>
      </c>
      <c r="S694">
        <f ca="1">(('Benefits Calculations'!$F$12-'Benefits Calculations'!$F$6)*'Sensitivity Analysis'!E694*'Sensitivity Analysis'!J694)+(('Benefits Calculations'!$F$18-'Benefits Calculations'!$F$6)*'Sensitivity Analysis'!K694*'Sensitivity Analysis'!F694)+(('Benefits Calculations'!$F$24-'Benefits Calculations'!$F$6)*'Sensitivity Analysis'!L694*'Sensitivity Analysis'!G694)</f>
        <v>269728.35968236055</v>
      </c>
      <c r="T694">
        <f ca="1">+'Sensitivity Analysis'!S694-'Sensitivity Analysis'!K694*('Sensitivity Analysis'!O694+'Sensitivity Analysis'!O694/(1+'Benefits Calculations'!$C$10))-'Sensitivity Analysis'!L694*('Sensitivity Analysis'!R694+'Sensitivity Analysis'!R694/(1+'Benefits Calculations'!$C$10)+'Sensitivity Analysis'!R694/(1+'Benefits Calculations'!$C$10)^2+'Sensitivity Analysis'!R694/(1+'Benefits Calculations'!$C$10)^3)</f>
        <v>214563.58978554528</v>
      </c>
      <c r="U694">
        <f t="shared" ca="1" si="150"/>
        <v>333108.48057649605</v>
      </c>
      <c r="V694">
        <f ca="1">+'Sensitivity Analysis'!S694*(1+'Sensitivity Analysis'!I694)-'Sensitivity Analysis'!K694*('Sensitivity Analysis'!O694+'Sensitivity Analysis'!O694/(1+'Benefits Calculations'!$C$10))-'Sensitivity Analysis'!L694*('Sensitivity Analysis'!R694+'Sensitivity Analysis'!R694/(1+'Benefits Calculations'!$C$10)+'Sensitivity Analysis'!R694/(1+'Benefits Calculations'!$C$10)^2+'Sensitivity Analysis'!R694/(1+'Benefits Calculations'!$C$10)^3)</f>
        <v>277943.71067968081</v>
      </c>
    </row>
    <row r="695" spans="5:22" x14ac:dyDescent="0.25">
      <c r="E695">
        <f t="shared" ca="1" si="138"/>
        <v>0.36719742437411401</v>
      </c>
      <c r="F695">
        <f t="shared" ca="1" si="139"/>
        <v>0.42874204964979912</v>
      </c>
      <c r="G695">
        <f t="shared" ca="1" si="140"/>
        <v>0.54526343469720506</v>
      </c>
      <c r="H695">
        <f t="shared" ca="1" si="146"/>
        <v>0.87046793009174162</v>
      </c>
      <c r="I695">
        <f t="shared" ca="1" si="147"/>
        <v>0.37628961186231802</v>
      </c>
      <c r="J695">
        <v>0.33900000000000002</v>
      </c>
      <c r="K695">
        <v>0.311</v>
      </c>
      <c r="L695">
        <f t="shared" si="148"/>
        <v>0.35000000000000003</v>
      </c>
      <c r="M695">
        <f t="shared" ca="1" si="149"/>
        <v>0.92330323807130033</v>
      </c>
      <c r="N695">
        <f t="shared" ca="1" si="141"/>
        <v>7.6696761928699675E-2</v>
      </c>
      <c r="O695">
        <f t="shared" ca="1" si="142"/>
        <v>19494.086112259389</v>
      </c>
      <c r="P695">
        <f t="shared" ca="1" si="143"/>
        <v>0.51981034887100019</v>
      </c>
      <c r="Q695">
        <f t="shared" ca="1" si="144"/>
        <v>0.48018965112899981</v>
      </c>
      <c r="R695">
        <f t="shared" ca="1" si="145"/>
        <v>30308.422172681709</v>
      </c>
      <c r="S695">
        <f ca="1">(('Benefits Calculations'!$F$12-'Benefits Calculations'!$F$6)*'Sensitivity Analysis'!E695*'Sensitivity Analysis'!J695)+(('Benefits Calculations'!$F$18-'Benefits Calculations'!$F$6)*'Sensitivity Analysis'!K695*'Sensitivity Analysis'!F695)+(('Benefits Calculations'!$F$24-'Benefits Calculations'!$F$6)*'Sensitivity Analysis'!L695*'Sensitivity Analysis'!G695)</f>
        <v>250763.11592786096</v>
      </c>
      <c r="T695">
        <f ca="1">+'Sensitivity Analysis'!S695-'Sensitivity Analysis'!K695*('Sensitivity Analysis'!O695+'Sensitivity Analysis'!O695/(1+'Benefits Calculations'!$C$10))-'Sensitivity Analysis'!L695*('Sensitivity Analysis'!R695+'Sensitivity Analysis'!R695/(1+'Benefits Calculations'!$C$10)+'Sensitivity Analysis'!R695/(1+'Benefits Calculations'!$C$10)^2+'Sensitivity Analysis'!R695/(1+'Benefits Calculations'!$C$10)^3)</f>
        <v>198515.24538268248</v>
      </c>
      <c r="U695">
        <f t="shared" ca="1" si="150"/>
        <v>345122.67148974119</v>
      </c>
      <c r="V695">
        <f ca="1">+'Sensitivity Analysis'!S695*(1+'Sensitivity Analysis'!I695)-'Sensitivity Analysis'!K695*('Sensitivity Analysis'!O695+'Sensitivity Analysis'!O695/(1+'Benefits Calculations'!$C$10))-'Sensitivity Analysis'!L695*('Sensitivity Analysis'!R695+'Sensitivity Analysis'!R695/(1+'Benefits Calculations'!$C$10)+'Sensitivity Analysis'!R695/(1+'Benefits Calculations'!$C$10)^2+'Sensitivity Analysis'!R695/(1+'Benefits Calculations'!$C$10)^3)</f>
        <v>292874.80094456271</v>
      </c>
    </row>
    <row r="696" spans="5:22" x14ac:dyDescent="0.25">
      <c r="E696">
        <f t="shared" ca="1" si="138"/>
        <v>0.55172935375808796</v>
      </c>
      <c r="F696">
        <f t="shared" ca="1" si="139"/>
        <v>0.6811935141161074</v>
      </c>
      <c r="G696">
        <f t="shared" ca="1" si="140"/>
        <v>0.54281143579849078</v>
      </c>
      <c r="H696">
        <f t="shared" ca="1" si="146"/>
        <v>0.48235167077783681</v>
      </c>
      <c r="I696">
        <f t="shared" ca="1" si="147"/>
        <v>0.31171359619874539</v>
      </c>
      <c r="J696">
        <v>0.33900000000000002</v>
      </c>
      <c r="K696">
        <v>0.311</v>
      </c>
      <c r="L696">
        <f t="shared" si="148"/>
        <v>0.35000000000000003</v>
      </c>
      <c r="M696">
        <f t="shared" ca="1" si="149"/>
        <v>0.92430379635257953</v>
      </c>
      <c r="N696">
        <f t="shared" ca="1" si="141"/>
        <v>7.5696203647420468E-2</v>
      </c>
      <c r="O696">
        <f t="shared" ca="1" si="142"/>
        <v>19483.244062723446</v>
      </c>
      <c r="P696">
        <f t="shared" ca="1" si="143"/>
        <v>0.52915032903579606</v>
      </c>
      <c r="Q696">
        <f t="shared" ca="1" si="144"/>
        <v>0.47084967096420394</v>
      </c>
      <c r="R696">
        <f t="shared" ca="1" si="145"/>
        <v>30149.735909681825</v>
      </c>
      <c r="S696">
        <f ca="1">(('Benefits Calculations'!$F$12-'Benefits Calculations'!$F$6)*'Sensitivity Analysis'!E696*'Sensitivity Analysis'!J696)+(('Benefits Calculations'!$F$18-'Benefits Calculations'!$F$6)*'Sensitivity Analysis'!K696*'Sensitivity Analysis'!F696)+(('Benefits Calculations'!$F$24-'Benefits Calculations'!$F$6)*'Sensitivity Analysis'!L696*'Sensitivity Analysis'!G696)</f>
        <v>296381.33914422092</v>
      </c>
      <c r="T696">
        <f ca="1">+'Sensitivity Analysis'!S696-'Sensitivity Analysis'!K696*('Sensitivity Analysis'!O696+'Sensitivity Analysis'!O696/(1+'Benefits Calculations'!$C$10))-'Sensitivity Analysis'!L696*('Sensitivity Analysis'!R696+'Sensitivity Analysis'!R696/(1+'Benefits Calculations'!$C$10)+'Sensitivity Analysis'!R696/(1+'Benefits Calculations'!$C$10)^2+'Sensitivity Analysis'!R696/(1+'Benefits Calculations'!$C$10)^3)</f>
        <v>244351.24197703812</v>
      </c>
      <c r="U696">
        <f t="shared" ca="1" si="150"/>
        <v>388767.43221506604</v>
      </c>
      <c r="V696">
        <f ca="1">+'Sensitivity Analysis'!S696*(1+'Sensitivity Analysis'!I696)-'Sensitivity Analysis'!K696*('Sensitivity Analysis'!O696+'Sensitivity Analysis'!O696/(1+'Benefits Calculations'!$C$10))-'Sensitivity Analysis'!L696*('Sensitivity Analysis'!R696+'Sensitivity Analysis'!R696/(1+'Benefits Calculations'!$C$10)+'Sensitivity Analysis'!R696/(1+'Benefits Calculations'!$C$10)^2+'Sensitivity Analysis'!R696/(1+'Benefits Calculations'!$C$10)^3)</f>
        <v>336737.33504788327</v>
      </c>
    </row>
    <row r="697" spans="5:22" x14ac:dyDescent="0.25">
      <c r="E697">
        <f t="shared" ca="1" si="138"/>
        <v>0.72338417462938254</v>
      </c>
      <c r="F697">
        <f t="shared" ca="1" si="139"/>
        <v>0.64830116466565513</v>
      </c>
      <c r="G697">
        <f t="shared" ca="1" si="140"/>
        <v>0.50718286983838134</v>
      </c>
      <c r="H697">
        <f t="shared" ca="1" si="146"/>
        <v>0.64401378027371647</v>
      </c>
      <c r="I697">
        <f t="shared" ca="1" si="147"/>
        <v>0.34074544252262401</v>
      </c>
      <c r="J697">
        <v>0.33900000000000002</v>
      </c>
      <c r="K697">
        <v>0.311</v>
      </c>
      <c r="L697">
        <f t="shared" si="148"/>
        <v>0.35000000000000003</v>
      </c>
      <c r="M697">
        <f t="shared" ca="1" si="149"/>
        <v>0.9287081204080786</v>
      </c>
      <c r="N697">
        <f t="shared" ca="1" si="141"/>
        <v>7.1291879591921403E-2</v>
      </c>
      <c r="O697">
        <f t="shared" ca="1" si="142"/>
        <v>19435.51880725806</v>
      </c>
      <c r="P697">
        <f t="shared" ca="1" si="143"/>
        <v>0.54097506057024147</v>
      </c>
      <c r="Q697">
        <f t="shared" ca="1" si="144"/>
        <v>0.45902493942975853</v>
      </c>
      <c r="R697">
        <f t="shared" ca="1" si="145"/>
        <v>29948.833720911596</v>
      </c>
      <c r="S697">
        <f ca="1">(('Benefits Calculations'!$F$12-'Benefits Calculations'!$F$6)*'Sensitivity Analysis'!E697*'Sensitivity Analysis'!J697)+(('Benefits Calculations'!$F$18-'Benefits Calculations'!$F$6)*'Sensitivity Analysis'!K697*'Sensitivity Analysis'!F697)+(('Benefits Calculations'!$F$24-'Benefits Calculations'!$F$6)*'Sensitivity Analysis'!L697*'Sensitivity Analysis'!G697)</f>
        <v>297208.27895674901</v>
      </c>
      <c r="T697">
        <f ca="1">+'Sensitivity Analysis'!S697-'Sensitivity Analysis'!K697*('Sensitivity Analysis'!O697+'Sensitivity Analysis'!O697/(1+'Benefits Calculations'!$C$10))-'Sensitivity Analysis'!L697*('Sensitivity Analysis'!R697+'Sensitivity Analysis'!R697/(1+'Benefits Calculations'!$C$10)+'Sensitivity Analysis'!R697/(1+'Benefits Calculations'!$C$10)^2+'Sensitivity Analysis'!R697/(1+'Benefits Calculations'!$C$10)^3)</f>
        <v>245474.67999296592</v>
      </c>
      <c r="U697">
        <f t="shared" ca="1" si="150"/>
        <v>398480.64549125393</v>
      </c>
      <c r="V697">
        <f ca="1">+'Sensitivity Analysis'!S697*(1+'Sensitivity Analysis'!I697)-'Sensitivity Analysis'!K697*('Sensitivity Analysis'!O697+'Sensitivity Analysis'!O697/(1+'Benefits Calculations'!$C$10))-'Sensitivity Analysis'!L697*('Sensitivity Analysis'!R697+'Sensitivity Analysis'!R697/(1+'Benefits Calculations'!$C$10)+'Sensitivity Analysis'!R697/(1+'Benefits Calculations'!$C$10)^2+'Sensitivity Analysis'!R697/(1+'Benefits Calculations'!$C$10)^3)</f>
        <v>346747.04652747087</v>
      </c>
    </row>
    <row r="698" spans="5:22" x14ac:dyDescent="0.25">
      <c r="E698">
        <f t="shared" ca="1" si="138"/>
        <v>0.54768326559075586</v>
      </c>
      <c r="F698">
        <f t="shared" ca="1" si="139"/>
        <v>0.4881373158163011</v>
      </c>
      <c r="G698">
        <f t="shared" ca="1" si="140"/>
        <v>0.31799552938957065</v>
      </c>
      <c r="H698">
        <f t="shared" ca="1" si="146"/>
        <v>0.73158002712911063</v>
      </c>
      <c r="I698">
        <f t="shared" ca="1" si="147"/>
        <v>0.35494552933413703</v>
      </c>
      <c r="J698">
        <v>0.33900000000000002</v>
      </c>
      <c r="K698">
        <v>0.311</v>
      </c>
      <c r="L698">
        <f t="shared" si="148"/>
        <v>0.35000000000000003</v>
      </c>
      <c r="M698">
        <f t="shared" ca="1" si="149"/>
        <v>0.93935738903339283</v>
      </c>
      <c r="N698">
        <f t="shared" ca="1" si="141"/>
        <v>6.0642610966607169E-2</v>
      </c>
      <c r="O698">
        <f t="shared" ca="1" si="142"/>
        <v>19320.123332434156</v>
      </c>
      <c r="P698">
        <f t="shared" ca="1" si="143"/>
        <v>0.6500053460045635</v>
      </c>
      <c r="Q698">
        <f t="shared" ca="1" si="144"/>
        <v>0.3499946539954365</v>
      </c>
      <c r="R698">
        <f t="shared" ca="1" si="145"/>
        <v>28096.409171382467</v>
      </c>
      <c r="S698">
        <f ca="1">(('Benefits Calculations'!$F$12-'Benefits Calculations'!$F$6)*'Sensitivity Analysis'!E698*'Sensitivity Analysis'!J698)+(('Benefits Calculations'!$F$18-'Benefits Calculations'!$F$6)*'Sensitivity Analysis'!K698*'Sensitivity Analysis'!F698)+(('Benefits Calculations'!$F$24-'Benefits Calculations'!$F$6)*'Sensitivity Analysis'!L698*'Sensitivity Analysis'!G698)</f>
        <v>204475.09436198499</v>
      </c>
      <c r="T698">
        <f ca="1">+'Sensitivity Analysis'!S698-'Sensitivity Analysis'!K698*('Sensitivity Analysis'!O698+'Sensitivity Analysis'!O698/(1+'Benefits Calculations'!$C$10))-'Sensitivity Analysis'!L698*('Sensitivity Analysis'!R698+'Sensitivity Analysis'!R698/(1+'Benefits Calculations'!$C$10)+'Sensitivity Analysis'!R698/(1+'Benefits Calculations'!$C$10)^2+'Sensitivity Analysis'!R698/(1+'Benefits Calculations'!$C$10)^3)</f>
        <v>155276.84376507031</v>
      </c>
      <c r="U698">
        <f t="shared" ca="1" si="150"/>
        <v>277052.61496594734</v>
      </c>
      <c r="V698">
        <f ca="1">+'Sensitivity Analysis'!S698*(1+'Sensitivity Analysis'!I698)-'Sensitivity Analysis'!K698*('Sensitivity Analysis'!O698+'Sensitivity Analysis'!O698/(1+'Benefits Calculations'!$C$10))-'Sensitivity Analysis'!L698*('Sensitivity Analysis'!R698+'Sensitivity Analysis'!R698/(1+'Benefits Calculations'!$C$10)+'Sensitivity Analysis'!R698/(1+'Benefits Calculations'!$C$10)^2+'Sensitivity Analysis'!R698/(1+'Benefits Calculations'!$C$10)^3)</f>
        <v>227854.36436903264</v>
      </c>
    </row>
    <row r="699" spans="5:22" x14ac:dyDescent="0.25">
      <c r="E699">
        <f t="shared" ca="1" si="138"/>
        <v>0.14834753009560903</v>
      </c>
      <c r="F699">
        <f t="shared" ca="1" si="139"/>
        <v>0.65620987709388834</v>
      </c>
      <c r="G699">
        <f t="shared" ca="1" si="140"/>
        <v>0.46916702573581576</v>
      </c>
      <c r="H699">
        <f t="shared" ca="1" si="146"/>
        <v>9.1128116541317805E-2</v>
      </c>
      <c r="I699">
        <f t="shared" ca="1" si="147"/>
        <v>0.20615592783662662</v>
      </c>
      <c r="J699">
        <v>0.33900000000000002</v>
      </c>
      <c r="K699">
        <v>0.311</v>
      </c>
      <c r="L699">
        <f t="shared" si="148"/>
        <v>0.35000000000000003</v>
      </c>
      <c r="M699">
        <f t="shared" ca="1" si="149"/>
        <v>0.94459986960035802</v>
      </c>
      <c r="N699">
        <f t="shared" ca="1" si="141"/>
        <v>5.5400130399641978E-2</v>
      </c>
      <c r="O699">
        <f t="shared" ca="1" si="142"/>
        <v>19263.315813010522</v>
      </c>
      <c r="P699">
        <f t="shared" ca="1" si="143"/>
        <v>0.43818439547342969</v>
      </c>
      <c r="Q699">
        <f t="shared" ca="1" si="144"/>
        <v>0.56181560452657031</v>
      </c>
      <c r="R699">
        <f t="shared" ca="1" si="145"/>
        <v>31695.247120906432</v>
      </c>
      <c r="S699">
        <f ca="1">(('Benefits Calculations'!$F$12-'Benefits Calculations'!$F$6)*'Sensitivity Analysis'!E699*'Sensitivity Analysis'!J699)+(('Benefits Calculations'!$F$18-'Benefits Calculations'!$F$6)*'Sensitivity Analysis'!K699*'Sensitivity Analysis'!F699)+(('Benefits Calculations'!$F$24-'Benefits Calculations'!$F$6)*'Sensitivity Analysis'!L699*'Sensitivity Analysis'!G699)</f>
        <v>234213.80165154513</v>
      </c>
      <c r="T699">
        <f ca="1">+'Sensitivity Analysis'!S699-'Sensitivity Analysis'!K699*('Sensitivity Analysis'!O699+'Sensitivity Analysis'!O699/(1+'Benefits Calculations'!$C$10))-'Sensitivity Analysis'!L699*('Sensitivity Analysis'!R699+'Sensitivity Analysis'!R699/(1+'Benefits Calculations'!$C$10)+'Sensitivity Analysis'!R699/(1+'Benefits Calculations'!$C$10)^2+'Sensitivity Analysis'!R699/(1+'Benefits Calculations'!$C$10)^3)</f>
        <v>180261.77148921537</v>
      </c>
      <c r="U699">
        <f t="shared" ca="1" si="150"/>
        <v>282498.36524316302</v>
      </c>
      <c r="V699">
        <f ca="1">+'Sensitivity Analysis'!S699*(1+'Sensitivity Analysis'!I699)-'Sensitivity Analysis'!K699*('Sensitivity Analysis'!O699+'Sensitivity Analysis'!O699/(1+'Benefits Calculations'!$C$10))-'Sensitivity Analysis'!L699*('Sensitivity Analysis'!R699+'Sensitivity Analysis'!R699/(1+'Benefits Calculations'!$C$10)+'Sensitivity Analysis'!R699/(1+'Benefits Calculations'!$C$10)^2+'Sensitivity Analysis'!R699/(1+'Benefits Calculations'!$C$10)^3)</f>
        <v>228546.33508083329</v>
      </c>
    </row>
    <row r="700" spans="5:22" x14ac:dyDescent="0.25">
      <c r="E700">
        <f t="shared" ca="1" si="138"/>
        <v>0.28467504565515994</v>
      </c>
      <c r="F700">
        <f t="shared" ca="1" si="139"/>
        <v>0.43277705423318369</v>
      </c>
      <c r="G700">
        <f t="shared" ca="1" si="140"/>
        <v>0.41884557030787684</v>
      </c>
      <c r="H700">
        <f t="shared" ca="1" si="146"/>
        <v>0.13273223648951871</v>
      </c>
      <c r="I700">
        <f t="shared" ca="1" si="147"/>
        <v>0.22294499677002377</v>
      </c>
      <c r="J700">
        <v>0.33900000000000002</v>
      </c>
      <c r="K700">
        <v>0.311</v>
      </c>
      <c r="L700">
        <f t="shared" si="148"/>
        <v>0.35000000000000003</v>
      </c>
      <c r="M700">
        <f t="shared" ca="1" si="149"/>
        <v>0.94612269044114172</v>
      </c>
      <c r="N700">
        <f t="shared" ca="1" si="141"/>
        <v>5.3877309558858277E-2</v>
      </c>
      <c r="O700">
        <f t="shared" ca="1" si="142"/>
        <v>19246.814526379789</v>
      </c>
      <c r="P700">
        <f t="shared" ca="1" si="143"/>
        <v>0.27625542689045324</v>
      </c>
      <c r="Q700">
        <f t="shared" ca="1" si="144"/>
        <v>0.72374457310954676</v>
      </c>
      <c r="R700">
        <f t="shared" ca="1" si="145"/>
        <v>34446.420297131197</v>
      </c>
      <c r="S700">
        <f ca="1">(('Benefits Calculations'!$F$12-'Benefits Calculations'!$F$6)*'Sensitivity Analysis'!E700*'Sensitivity Analysis'!J700)+(('Benefits Calculations'!$F$18-'Benefits Calculations'!$F$6)*'Sensitivity Analysis'!K700*'Sensitivity Analysis'!F700)+(('Benefits Calculations'!$F$24-'Benefits Calculations'!$F$6)*'Sensitivity Analysis'!L700*'Sensitivity Analysis'!G700)</f>
        <v>204988.23008963995</v>
      </c>
      <c r="T700">
        <f ca="1">+'Sensitivity Analysis'!S700-'Sensitivity Analysis'!K700*('Sensitivity Analysis'!O700+'Sensitivity Analysis'!O700/(1+'Benefits Calculations'!$C$10))-'Sensitivity Analysis'!L700*('Sensitivity Analysis'!R700+'Sensitivity Analysis'!R700/(1+'Benefits Calculations'!$C$10)+'Sensitivity Analysis'!R700/(1+'Benefits Calculations'!$C$10)^2+'Sensitivity Analysis'!R700/(1+'Benefits Calculations'!$C$10)^3)</f>
        <v>147385.65359440583</v>
      </c>
      <c r="U700">
        <f t="shared" ca="1" si="150"/>
        <v>250689.33038486764</v>
      </c>
      <c r="V700">
        <f ca="1">+'Sensitivity Analysis'!S700*(1+'Sensitivity Analysis'!I700)-'Sensitivity Analysis'!K700*('Sensitivity Analysis'!O700+'Sensitivity Analysis'!O700/(1+'Benefits Calculations'!$C$10))-'Sensitivity Analysis'!L700*('Sensitivity Analysis'!R700+'Sensitivity Analysis'!R700/(1+'Benefits Calculations'!$C$10)+'Sensitivity Analysis'!R700/(1+'Benefits Calculations'!$C$10)^2+'Sensitivity Analysis'!R700/(1+'Benefits Calculations'!$C$10)^3)</f>
        <v>193086.75388963352</v>
      </c>
    </row>
    <row r="701" spans="5:22" x14ac:dyDescent="0.25">
      <c r="E701">
        <f t="shared" ca="1" si="138"/>
        <v>0.2607595578837435</v>
      </c>
      <c r="F701">
        <f t="shared" ca="1" si="139"/>
        <v>0.5357776199511024</v>
      </c>
      <c r="G701">
        <f t="shared" ca="1" si="140"/>
        <v>0.53460124421334987</v>
      </c>
      <c r="H701">
        <f t="shared" ca="1" si="146"/>
        <v>0.16973307737709431</v>
      </c>
      <c r="I701">
        <f t="shared" ca="1" si="147"/>
        <v>0.23575855798731532</v>
      </c>
      <c r="J701">
        <v>0.33900000000000002</v>
      </c>
      <c r="K701">
        <v>0.311</v>
      </c>
      <c r="L701">
        <f t="shared" si="148"/>
        <v>0.35000000000000003</v>
      </c>
      <c r="M701">
        <f t="shared" ca="1" si="149"/>
        <v>0.95703961371061408</v>
      </c>
      <c r="N701">
        <f t="shared" ca="1" si="141"/>
        <v>4.2960386289385921E-2</v>
      </c>
      <c r="O701">
        <f t="shared" ca="1" si="142"/>
        <v>19128.518745831789</v>
      </c>
      <c r="P701">
        <f t="shared" ca="1" si="143"/>
        <v>0.57410996216022836</v>
      </c>
      <c r="Q701">
        <f t="shared" ca="1" si="144"/>
        <v>0.42589003783977164</v>
      </c>
      <c r="R701">
        <f t="shared" ca="1" si="145"/>
        <v>29385.871742897722</v>
      </c>
      <c r="S701">
        <f ca="1">(('Benefits Calculations'!$F$12-'Benefits Calculations'!$F$6)*'Sensitivity Analysis'!E701*'Sensitivity Analysis'!J701)+(('Benefits Calculations'!$F$18-'Benefits Calculations'!$F$6)*'Sensitivity Analysis'!K701*'Sensitivity Analysis'!F701)+(('Benefits Calculations'!$F$24-'Benefits Calculations'!$F$6)*'Sensitivity Analysis'!L701*'Sensitivity Analysis'!G701)</f>
        <v>250368.44967173951</v>
      </c>
      <c r="T701">
        <f ca="1">+'Sensitivity Analysis'!S701-'Sensitivity Analysis'!K701*('Sensitivity Analysis'!O701+'Sensitivity Analysis'!O701/(1+'Benefits Calculations'!$C$10))-'Sensitivity Analysis'!L701*('Sensitivity Analysis'!R701+'Sensitivity Analysis'!R701/(1+'Benefits Calculations'!$C$10)+'Sensitivity Analysis'!R701/(1+'Benefits Calculations'!$C$10)^2+'Sensitivity Analysis'!R701/(1+'Benefits Calculations'!$C$10)^3)</f>
        <v>199571.63803075935</v>
      </c>
      <c r="U701">
        <f t="shared" ca="1" si="150"/>
        <v>309394.95433186856</v>
      </c>
      <c r="V701">
        <f ca="1">+'Sensitivity Analysis'!S701*(1+'Sensitivity Analysis'!I701)-'Sensitivity Analysis'!K701*('Sensitivity Analysis'!O701+'Sensitivity Analysis'!O701/(1+'Benefits Calculations'!$C$10))-'Sensitivity Analysis'!L701*('Sensitivity Analysis'!R701+'Sensitivity Analysis'!R701/(1+'Benefits Calculations'!$C$10)+'Sensitivity Analysis'!R701/(1+'Benefits Calculations'!$C$10)^2+'Sensitivity Analysis'!R701/(1+'Benefits Calculations'!$C$10)^3)</f>
        <v>258598.14269088837</v>
      </c>
    </row>
    <row r="702" spans="5:22" x14ac:dyDescent="0.25">
      <c r="E702">
        <f t="shared" ca="1" si="138"/>
        <v>0.74172562511433127</v>
      </c>
      <c r="F702">
        <f t="shared" ca="1" si="139"/>
        <v>0.6071024793224632</v>
      </c>
      <c r="G702">
        <f t="shared" ca="1" si="140"/>
        <v>0.45667846166884618</v>
      </c>
      <c r="H702">
        <f t="shared" ca="1" si="146"/>
        <v>0.64992869163020295</v>
      </c>
      <c r="I702">
        <f t="shared" ca="1" si="147"/>
        <v>0.34173392947938008</v>
      </c>
      <c r="J702">
        <v>0.33900000000000002</v>
      </c>
      <c r="K702">
        <v>0.311</v>
      </c>
      <c r="L702">
        <f t="shared" si="148"/>
        <v>0.35000000000000003</v>
      </c>
      <c r="M702">
        <f t="shared" ca="1" si="149"/>
        <v>0.95207871529054533</v>
      </c>
      <c r="N702">
        <f t="shared" ca="1" si="141"/>
        <v>4.792128470945467E-2</v>
      </c>
      <c r="O702">
        <f t="shared" ca="1" si="142"/>
        <v>19182.27504111165</v>
      </c>
      <c r="P702">
        <f t="shared" ca="1" si="143"/>
        <v>0.63863687899283661</v>
      </c>
      <c r="Q702">
        <f t="shared" ca="1" si="144"/>
        <v>0.36136312100716339</v>
      </c>
      <c r="R702">
        <f t="shared" ca="1" si="145"/>
        <v>28289.559425911706</v>
      </c>
      <c r="S702">
        <f ca="1">(('Benefits Calculations'!$F$12-'Benefits Calculations'!$F$6)*'Sensitivity Analysis'!E702*'Sensitivity Analysis'!J702)+(('Benefits Calculations'!$F$18-'Benefits Calculations'!$F$6)*'Sensitivity Analysis'!K702*'Sensitivity Analysis'!F702)+(('Benefits Calculations'!$F$24-'Benefits Calculations'!$F$6)*'Sensitivity Analysis'!L702*'Sensitivity Analysis'!G702)</f>
        <v>278566.0824045015</v>
      </c>
      <c r="T702">
        <f ca="1">+'Sensitivity Analysis'!S702-'Sensitivity Analysis'!K702*('Sensitivity Analysis'!O702+'Sensitivity Analysis'!O702/(1+'Benefits Calculations'!$C$10))-'Sensitivity Analysis'!L702*('Sensitivity Analysis'!R702+'Sensitivity Analysis'!R702/(1+'Benefits Calculations'!$C$10)+'Sensitivity Analysis'!R702/(1+'Benefits Calculations'!$C$10)^2+'Sensitivity Analysis'!R702/(1+'Benefits Calculations'!$C$10)^3)</f>
        <v>229195.12320429037</v>
      </c>
      <c r="U702">
        <f t="shared" ca="1" si="150"/>
        <v>373761.56436426862</v>
      </c>
      <c r="V702">
        <f ca="1">+'Sensitivity Analysis'!S702*(1+'Sensitivity Analysis'!I702)-'Sensitivity Analysis'!K702*('Sensitivity Analysis'!O702+'Sensitivity Analysis'!O702/(1+'Benefits Calculations'!$C$10))-'Sensitivity Analysis'!L702*('Sensitivity Analysis'!R702+'Sensitivity Analysis'!R702/(1+'Benefits Calculations'!$C$10)+'Sensitivity Analysis'!R702/(1+'Benefits Calculations'!$C$10)^2+'Sensitivity Analysis'!R702/(1+'Benefits Calculations'!$C$10)^3)</f>
        <v>324390.60516405752</v>
      </c>
    </row>
    <row r="703" spans="5:22" x14ac:dyDescent="0.25">
      <c r="E703">
        <f t="shared" ref="E703:E766" ca="1" si="151">+_xlfn.NORM.INV(RAND(),0.5,0.17)</f>
        <v>0.68621269098344884</v>
      </c>
      <c r="F703">
        <f t="shared" ref="F703:F766" ca="1" si="152">+_xlfn.NORM.INV(RAND(),0.56,0.13)</f>
        <v>0.31431849214071045</v>
      </c>
      <c r="G703">
        <f t="shared" ref="G703:G766" ca="1" si="153">+_xlfn.NORM.INV(RAND(),0.42,0.11)</f>
        <v>0.44645769490248249</v>
      </c>
      <c r="H703">
        <f t="shared" ca="1" si="146"/>
        <v>0.47430634170147667</v>
      </c>
      <c r="I703">
        <f t="shared" ca="1" si="147"/>
        <v>0.31014991451921936</v>
      </c>
      <c r="J703">
        <v>0.33900000000000002</v>
      </c>
      <c r="K703">
        <v>0.311</v>
      </c>
      <c r="L703">
        <f t="shared" si="148"/>
        <v>0.35000000000000003</v>
      </c>
      <c r="M703">
        <f t="shared" ca="1" si="149"/>
        <v>0.96130602920928976</v>
      </c>
      <c r="N703">
        <f t="shared" ref="N703:N766" ca="1" si="154">1-M703</f>
        <v>3.8693970790710241E-2</v>
      </c>
      <c r="O703">
        <f t="shared" ref="O703:O766" ca="1" si="155">(18663*M703)+(29499*N703)</f>
        <v>19082.287867488136</v>
      </c>
      <c r="P703">
        <f t="shared" ref="P703:P766" ca="1" si="156">+_xlfn.NORM.INV(RAND(), 0.5906, 0.1)</f>
        <v>0.8057156465001466</v>
      </c>
      <c r="Q703">
        <f t="shared" ref="Q703:Q766" ca="1" si="157">1-P703</f>
        <v>0.1942843534998534</v>
      </c>
      <c r="R703">
        <f t="shared" ref="R703:R766" ca="1" si="158">(22150*P703)+(39140*Q703)</f>
        <v>25450.891165962508</v>
      </c>
      <c r="S703">
        <f ca="1">(('Benefits Calculations'!$F$12-'Benefits Calculations'!$F$6)*'Sensitivity Analysis'!E703*'Sensitivity Analysis'!J703)+(('Benefits Calculations'!$F$18-'Benefits Calculations'!$F$6)*'Sensitivity Analysis'!K703*'Sensitivity Analysis'!F703)+(('Benefits Calculations'!$F$24-'Benefits Calculations'!$F$6)*'Sensitivity Analysis'!L703*'Sensitivity Analysis'!G703)</f>
        <v>236062.9241866754</v>
      </c>
      <c r="T703">
        <f ca="1">+'Sensitivity Analysis'!S703-'Sensitivity Analysis'!K703*('Sensitivity Analysis'!O703+'Sensitivity Analysis'!O703/(1+'Benefits Calculations'!$C$10))-'Sensitivity Analysis'!L703*('Sensitivity Analysis'!R703+'Sensitivity Analysis'!R703/(1+'Benefits Calculations'!$C$10)+'Sensitivity Analysis'!R703/(1+'Benefits Calculations'!$C$10)^2+'Sensitivity Analysis'!R703/(1+'Benefits Calculations'!$C$10)^3)</f>
        <v>190530.16063427972</v>
      </c>
      <c r="U703">
        <f t="shared" ca="1" si="150"/>
        <v>309277.81994432979</v>
      </c>
      <c r="V703">
        <f ca="1">+'Sensitivity Analysis'!S703*(1+'Sensitivity Analysis'!I703)-'Sensitivity Analysis'!K703*('Sensitivity Analysis'!O703+'Sensitivity Analysis'!O703/(1+'Benefits Calculations'!$C$10))-'Sensitivity Analysis'!L703*('Sensitivity Analysis'!R703+'Sensitivity Analysis'!R703/(1+'Benefits Calculations'!$C$10)+'Sensitivity Analysis'!R703/(1+'Benefits Calculations'!$C$10)^2+'Sensitivity Analysis'!R703/(1+'Benefits Calculations'!$C$10)^3)</f>
        <v>263745.05639193411</v>
      </c>
    </row>
    <row r="704" spans="5:22" x14ac:dyDescent="0.25">
      <c r="E704">
        <f t="shared" ca="1" si="151"/>
        <v>0.57840889425556463</v>
      </c>
      <c r="F704">
        <f t="shared" ca="1" si="152"/>
        <v>0.75117046708387203</v>
      </c>
      <c r="G704">
        <f t="shared" ca="1" si="153"/>
        <v>0.61904677043308942</v>
      </c>
      <c r="H704">
        <f t="shared" ca="1" si="146"/>
        <v>2.6742128615419136E-2</v>
      </c>
      <c r="I704">
        <f t="shared" ca="1" si="147"/>
        <v>0.16896347740658624</v>
      </c>
      <c r="J704">
        <v>0.33900000000000002</v>
      </c>
      <c r="K704">
        <v>0.311</v>
      </c>
      <c r="L704">
        <f t="shared" si="148"/>
        <v>0.35000000000000003</v>
      </c>
      <c r="M704">
        <f t="shared" ca="1" si="149"/>
        <v>0.92640349681380763</v>
      </c>
      <c r="N704">
        <f t="shared" ca="1" si="154"/>
        <v>7.3596503186192375E-2</v>
      </c>
      <c r="O704">
        <f t="shared" ca="1" si="155"/>
        <v>19460.49170852558</v>
      </c>
      <c r="P704">
        <f t="shared" ca="1" si="156"/>
        <v>0.56844050226835752</v>
      </c>
      <c r="Q704">
        <f t="shared" ca="1" si="157"/>
        <v>0.43155949773164248</v>
      </c>
      <c r="R704">
        <f t="shared" ca="1" si="158"/>
        <v>29482.195866460606</v>
      </c>
      <c r="S704">
        <f ca="1">(('Benefits Calculations'!$F$12-'Benefits Calculations'!$F$6)*'Sensitivity Analysis'!E704*'Sensitivity Analysis'!J704)+(('Benefits Calculations'!$F$18-'Benefits Calculations'!$F$6)*'Sensitivity Analysis'!K704*'Sensitivity Analysis'!F704)+(('Benefits Calculations'!$F$24-'Benefits Calculations'!$F$6)*'Sensitivity Analysis'!L704*'Sensitivity Analysis'!G704)</f>
        <v>330376.15417611657</v>
      </c>
      <c r="T704">
        <f ca="1">+'Sensitivity Analysis'!S704-'Sensitivity Analysis'!K704*('Sensitivity Analysis'!O704+'Sensitivity Analysis'!O704/(1+'Benefits Calculations'!$C$10))-'Sensitivity Analysis'!L704*('Sensitivity Analysis'!R704+'Sensitivity Analysis'!R704/(1+'Benefits Calculations'!$C$10)+'Sensitivity Analysis'!R704/(1+'Benefits Calculations'!$C$10)^2+'Sensitivity Analysis'!R704/(1+'Benefits Calculations'!$C$10)^3)</f>
        <v>279248.18040891679</v>
      </c>
      <c r="U704">
        <f t="shared" ca="1" si="150"/>
        <v>386197.6580379277</v>
      </c>
      <c r="V704">
        <f ca="1">+'Sensitivity Analysis'!S704*(1+'Sensitivity Analysis'!I704)-'Sensitivity Analysis'!K704*('Sensitivity Analysis'!O704+'Sensitivity Analysis'!O704/(1+'Benefits Calculations'!$C$10))-'Sensitivity Analysis'!L704*('Sensitivity Analysis'!R704+'Sensitivity Analysis'!R704/(1+'Benefits Calculations'!$C$10)+'Sensitivity Analysis'!R704/(1+'Benefits Calculations'!$C$10)^2+'Sensitivity Analysis'!R704/(1+'Benefits Calculations'!$C$10)^3)</f>
        <v>335069.68427072791</v>
      </c>
    </row>
    <row r="705" spans="5:22" x14ac:dyDescent="0.25">
      <c r="E705">
        <f t="shared" ca="1" si="151"/>
        <v>0.32199224163652718</v>
      </c>
      <c r="F705">
        <f t="shared" ca="1" si="152"/>
        <v>0.69156564377174945</v>
      </c>
      <c r="G705">
        <f t="shared" ca="1" si="153"/>
        <v>0.3396595026208647</v>
      </c>
      <c r="H705">
        <f t="shared" ca="1" si="146"/>
        <v>0.4746279624966403</v>
      </c>
      <c r="I705">
        <f t="shared" ca="1" si="147"/>
        <v>0.31021267772332617</v>
      </c>
      <c r="J705">
        <v>0.33900000000000002</v>
      </c>
      <c r="K705">
        <v>0.311</v>
      </c>
      <c r="L705">
        <f t="shared" si="148"/>
        <v>0.35000000000000003</v>
      </c>
      <c r="M705">
        <f t="shared" ca="1" si="149"/>
        <v>0.9527840164652287</v>
      </c>
      <c r="N705">
        <f t="shared" ca="1" si="154"/>
        <v>4.72159835347713E-2</v>
      </c>
      <c r="O705">
        <f t="shared" ca="1" si="155"/>
        <v>19174.632397582784</v>
      </c>
      <c r="P705">
        <f t="shared" ca="1" si="156"/>
        <v>0.66405334964589868</v>
      </c>
      <c r="Q705">
        <f t="shared" ca="1" si="157"/>
        <v>0.33594665035410132</v>
      </c>
      <c r="R705">
        <f t="shared" ca="1" si="158"/>
        <v>27857.733589516181</v>
      </c>
      <c r="S705">
        <f ca="1">(('Benefits Calculations'!$F$12-'Benefits Calculations'!$F$6)*'Sensitivity Analysis'!E705*'Sensitivity Analysis'!J705)+(('Benefits Calculations'!$F$18-'Benefits Calculations'!$F$6)*'Sensitivity Analysis'!K705*'Sensitivity Analysis'!F705)+(('Benefits Calculations'!$F$24-'Benefits Calculations'!$F$6)*'Sensitivity Analysis'!L705*'Sensitivity Analysis'!G705)</f>
        <v>214448.9947490448</v>
      </c>
      <c r="T705">
        <f ca="1">+'Sensitivity Analysis'!S705-'Sensitivity Analysis'!K705*('Sensitivity Analysis'!O705+'Sensitivity Analysis'!O705/(1+'Benefits Calculations'!$C$10))-'Sensitivity Analysis'!L705*('Sensitivity Analysis'!R705+'Sensitivity Analysis'!R705/(1+'Benefits Calculations'!$C$10)+'Sensitivity Analysis'!R705/(1+'Benefits Calculations'!$C$10)^2+'Sensitivity Analysis'!R705/(1+'Benefits Calculations'!$C$10)^3)</f>
        <v>165657.28467026248</v>
      </c>
      <c r="U705">
        <f t="shared" ca="1" si="150"/>
        <v>280973.79164522153</v>
      </c>
      <c r="V705">
        <f ca="1">+'Sensitivity Analysis'!S705*(1+'Sensitivity Analysis'!I705)-'Sensitivity Analysis'!K705*('Sensitivity Analysis'!O705+'Sensitivity Analysis'!O705/(1+'Benefits Calculations'!$C$10))-'Sensitivity Analysis'!L705*('Sensitivity Analysis'!R705+'Sensitivity Analysis'!R705/(1+'Benefits Calculations'!$C$10)+'Sensitivity Analysis'!R705/(1+'Benefits Calculations'!$C$10)^2+'Sensitivity Analysis'!R705/(1+'Benefits Calculations'!$C$10)^3)</f>
        <v>232182.08156643918</v>
      </c>
    </row>
    <row r="706" spans="5:22" x14ac:dyDescent="0.25">
      <c r="E706">
        <f t="shared" ca="1" si="151"/>
        <v>0.57836631341738665</v>
      </c>
      <c r="F706">
        <f t="shared" ca="1" si="152"/>
        <v>0.55310438551974517</v>
      </c>
      <c r="G706">
        <f t="shared" ca="1" si="153"/>
        <v>0.42109115404486569</v>
      </c>
      <c r="H706">
        <f t="shared" ca="1" si="146"/>
        <v>0.65645971872518649</v>
      </c>
      <c r="I706">
        <f t="shared" ca="1" si="147"/>
        <v>0.34282016933898213</v>
      </c>
      <c r="J706">
        <v>0.33900000000000002</v>
      </c>
      <c r="K706">
        <v>0.311</v>
      </c>
      <c r="L706">
        <f t="shared" si="148"/>
        <v>0.35000000000000003</v>
      </c>
      <c r="M706">
        <f t="shared" ca="1" si="149"/>
        <v>0.93683299368317752</v>
      </c>
      <c r="N706">
        <f t="shared" ca="1" si="154"/>
        <v>6.3167006316822483E-2</v>
      </c>
      <c r="O706">
        <f t="shared" ca="1" si="155"/>
        <v>19347.477680449087</v>
      </c>
      <c r="P706">
        <f t="shared" ca="1" si="156"/>
        <v>0.72217573985136796</v>
      </c>
      <c r="Q706">
        <f t="shared" ca="1" si="157"/>
        <v>0.27782426014863204</v>
      </c>
      <c r="R706">
        <f t="shared" ca="1" si="158"/>
        <v>26870.234179925257</v>
      </c>
      <c r="S706">
        <f ca="1">(('Benefits Calculations'!$F$12-'Benefits Calculations'!$F$6)*'Sensitivity Analysis'!E706*'Sensitivity Analysis'!J706)+(('Benefits Calculations'!$F$18-'Benefits Calculations'!$F$6)*'Sensitivity Analysis'!K706*'Sensitivity Analysis'!F706)+(('Benefits Calculations'!$F$24-'Benefits Calculations'!$F$6)*'Sensitivity Analysis'!L706*'Sensitivity Analysis'!G706)</f>
        <v>246479.10496892917</v>
      </c>
      <c r="T706">
        <f ca="1">+'Sensitivity Analysis'!S706-'Sensitivity Analysis'!K706*('Sensitivity Analysis'!O706+'Sensitivity Analysis'!O706/(1+'Benefits Calculations'!$C$10))-'Sensitivity Analysis'!L706*('Sensitivity Analysis'!R706+'Sensitivity Analysis'!R706/(1+'Benefits Calculations'!$C$10)+'Sensitivity Analysis'!R706/(1+'Benefits Calculations'!$C$10)^2+'Sensitivity Analysis'!R706/(1+'Benefits Calculations'!$C$10)^3)</f>
        <v>198895.64291812482</v>
      </c>
      <c r="U706">
        <f t="shared" ca="1" si="150"/>
        <v>330977.1134728982</v>
      </c>
      <c r="V706">
        <f ca="1">+'Sensitivity Analysis'!S706*(1+'Sensitivity Analysis'!I706)-'Sensitivity Analysis'!K706*('Sensitivity Analysis'!O706+'Sensitivity Analysis'!O706/(1+'Benefits Calculations'!$C$10))-'Sensitivity Analysis'!L706*('Sensitivity Analysis'!R706+'Sensitivity Analysis'!R706/(1+'Benefits Calculations'!$C$10)+'Sensitivity Analysis'!R706/(1+'Benefits Calculations'!$C$10)^2+'Sensitivity Analysis'!R706/(1+'Benefits Calculations'!$C$10)^3)</f>
        <v>283393.6514220938</v>
      </c>
    </row>
    <row r="707" spans="5:22" x14ac:dyDescent="0.25">
      <c r="E707">
        <f t="shared" ca="1" si="151"/>
        <v>0.57291803516740281</v>
      </c>
      <c r="F707">
        <f t="shared" ca="1" si="152"/>
        <v>0.72958537754446162</v>
      </c>
      <c r="G707">
        <f t="shared" ca="1" si="153"/>
        <v>0.54503918641757987</v>
      </c>
      <c r="H707">
        <f t="shared" ca="1" si="146"/>
        <v>6.2488891862970131E-2</v>
      </c>
      <c r="I707">
        <f t="shared" ca="1" si="147"/>
        <v>0.1922040524030818</v>
      </c>
      <c r="J707">
        <v>0.33900000000000002</v>
      </c>
      <c r="K707">
        <v>0.311</v>
      </c>
      <c r="L707">
        <f t="shared" si="148"/>
        <v>0.35000000000000003</v>
      </c>
      <c r="M707">
        <f t="shared" ca="1" si="149"/>
        <v>0.94203574154368197</v>
      </c>
      <c r="N707">
        <f t="shared" ca="1" si="154"/>
        <v>5.796425845631803E-2</v>
      </c>
      <c r="O707">
        <f t="shared" ca="1" si="155"/>
        <v>19291.100704632663</v>
      </c>
      <c r="P707">
        <f t="shared" ca="1" si="156"/>
        <v>0.54802125018545467</v>
      </c>
      <c r="Q707">
        <f t="shared" ca="1" si="157"/>
        <v>0.45197874981454533</v>
      </c>
      <c r="R707">
        <f t="shared" ca="1" si="158"/>
        <v>29829.118959349122</v>
      </c>
      <c r="S707">
        <f ca="1">(('Benefits Calculations'!$F$12-'Benefits Calculations'!$F$6)*'Sensitivity Analysis'!E707*'Sensitivity Analysis'!J707)+(('Benefits Calculations'!$F$18-'Benefits Calculations'!$F$6)*'Sensitivity Analysis'!K707*'Sensitivity Analysis'!F707)+(('Benefits Calculations'!$F$24-'Benefits Calculations'!$F$6)*'Sensitivity Analysis'!L707*'Sensitivity Analysis'!G707)</f>
        <v>304663.36798648455</v>
      </c>
      <c r="T707">
        <f ca="1">+'Sensitivity Analysis'!S707-'Sensitivity Analysis'!K707*('Sensitivity Analysis'!O707+'Sensitivity Analysis'!O707/(1+'Benefits Calculations'!$C$10))-'Sensitivity Analysis'!L707*('Sensitivity Analysis'!R707+'Sensitivity Analysis'!R707/(1+'Benefits Calculations'!$C$10)+'Sensitivity Analysis'!R707/(1+'Benefits Calculations'!$C$10)^2+'Sensitivity Analysis'!R707/(1+'Benefits Calculations'!$C$10)^3)</f>
        <v>253177.36747325596</v>
      </c>
      <c r="U707">
        <f t="shared" ca="1" si="150"/>
        <v>363220.90193225816</v>
      </c>
      <c r="V707">
        <f ca="1">+'Sensitivity Analysis'!S707*(1+'Sensitivity Analysis'!I707)-'Sensitivity Analysis'!K707*('Sensitivity Analysis'!O707+'Sensitivity Analysis'!O707/(1+'Benefits Calculations'!$C$10))-'Sensitivity Analysis'!L707*('Sensitivity Analysis'!R707+'Sensitivity Analysis'!R707/(1+'Benefits Calculations'!$C$10)+'Sensitivity Analysis'!R707/(1+'Benefits Calculations'!$C$10)^2+'Sensitivity Analysis'!R707/(1+'Benefits Calculations'!$C$10)^3)</f>
        <v>311734.90141902957</v>
      </c>
    </row>
    <row r="708" spans="5:22" x14ac:dyDescent="0.25">
      <c r="E708">
        <f t="shared" ca="1" si="151"/>
        <v>0.25481460062938693</v>
      </c>
      <c r="F708">
        <f t="shared" ca="1" si="152"/>
        <v>0.59161259863034965</v>
      </c>
      <c r="G708">
        <f t="shared" ca="1" si="153"/>
        <v>0.25313585032603647</v>
      </c>
      <c r="H708">
        <f t="shared" ca="1" si="146"/>
        <v>0.91463158493521524</v>
      </c>
      <c r="I708">
        <f t="shared" ca="1" si="147"/>
        <v>0.38451501553888495</v>
      </c>
      <c r="J708">
        <v>0.33900000000000002</v>
      </c>
      <c r="K708">
        <v>0.311</v>
      </c>
      <c r="L708">
        <f t="shared" si="148"/>
        <v>0.35000000000000003</v>
      </c>
      <c r="M708">
        <f t="shared" ca="1" si="149"/>
        <v>0.94408815702211957</v>
      </c>
      <c r="N708">
        <f t="shared" ca="1" si="154"/>
        <v>5.5911842977880433E-2</v>
      </c>
      <c r="O708">
        <f t="shared" ca="1" si="155"/>
        <v>19268.860730508313</v>
      </c>
      <c r="P708">
        <f t="shared" ca="1" si="156"/>
        <v>0.69277026835531985</v>
      </c>
      <c r="Q708">
        <f t="shared" ca="1" si="157"/>
        <v>0.30722973164468015</v>
      </c>
      <c r="R708">
        <f t="shared" ca="1" si="158"/>
        <v>27369.833140643117</v>
      </c>
      <c r="S708">
        <f ca="1">(('Benefits Calculations'!$F$12-'Benefits Calculations'!$F$6)*'Sensitivity Analysis'!E708*'Sensitivity Analysis'!J708)+(('Benefits Calculations'!$F$18-'Benefits Calculations'!$F$6)*'Sensitivity Analysis'!K708*'Sensitivity Analysis'!F708)+(('Benefits Calculations'!$F$24-'Benefits Calculations'!$F$6)*'Sensitivity Analysis'!L708*'Sensitivity Analysis'!G708)</f>
        <v>170105.38132987602</v>
      </c>
      <c r="T708">
        <f ca="1">+'Sensitivity Analysis'!S708-'Sensitivity Analysis'!K708*('Sensitivity Analysis'!O708+'Sensitivity Analysis'!O708/(1+'Benefits Calculations'!$C$10))-'Sensitivity Analysis'!L708*('Sensitivity Analysis'!R708+'Sensitivity Analysis'!R708/(1+'Benefits Calculations'!$C$10)+'Sensitivity Analysis'!R708/(1+'Benefits Calculations'!$C$10)^2+'Sensitivity Analysis'!R708/(1+'Benefits Calculations'!$C$10)^3)</f>
        <v>121905.23935504651</v>
      </c>
      <c r="U708">
        <f t="shared" ca="1" si="150"/>
        <v>235513.45467518127</v>
      </c>
      <c r="V708">
        <f ca="1">+'Sensitivity Analysis'!S708*(1+'Sensitivity Analysis'!I708)-'Sensitivity Analysis'!K708*('Sensitivity Analysis'!O708+'Sensitivity Analysis'!O708/(1+'Benefits Calculations'!$C$10))-'Sensitivity Analysis'!L708*('Sensitivity Analysis'!R708+'Sensitivity Analysis'!R708/(1+'Benefits Calculations'!$C$10)+'Sensitivity Analysis'!R708/(1+'Benefits Calculations'!$C$10)^2+'Sensitivity Analysis'!R708/(1+'Benefits Calculations'!$C$10)^3)</f>
        <v>187313.31270035176</v>
      </c>
    </row>
    <row r="709" spans="5:22" x14ac:dyDescent="0.25">
      <c r="E709">
        <f t="shared" ca="1" si="151"/>
        <v>0.37505106606928573</v>
      </c>
      <c r="F709">
        <f t="shared" ca="1" si="152"/>
        <v>0.68845083703603271</v>
      </c>
      <c r="G709">
        <f t="shared" ca="1" si="153"/>
        <v>0.46915744517385916</v>
      </c>
      <c r="H709">
        <f t="shared" ca="1" si="146"/>
        <v>0.68173371374874769</v>
      </c>
      <c r="I709">
        <f t="shared" ca="1" si="147"/>
        <v>0.34697365645767686</v>
      </c>
      <c r="J709">
        <v>0.33900000000000002</v>
      </c>
      <c r="K709">
        <v>0.311</v>
      </c>
      <c r="L709">
        <f t="shared" si="148"/>
        <v>0.35000000000000003</v>
      </c>
      <c r="M709">
        <f t="shared" ca="1" si="149"/>
        <v>0.94063680786091974</v>
      </c>
      <c r="N709">
        <f t="shared" ca="1" si="154"/>
        <v>5.9363192139080256E-2</v>
      </c>
      <c r="O709">
        <f t="shared" ca="1" si="155"/>
        <v>19306.259550019076</v>
      </c>
      <c r="P709">
        <f t="shared" ca="1" si="156"/>
        <v>0.62134812767125969</v>
      </c>
      <c r="Q709">
        <f t="shared" ca="1" si="157"/>
        <v>0.37865187232874031</v>
      </c>
      <c r="R709">
        <f t="shared" ca="1" si="158"/>
        <v>28583.295310865295</v>
      </c>
      <c r="S709">
        <f ca="1">(('Benefits Calculations'!$F$12-'Benefits Calculations'!$F$6)*'Sensitivity Analysis'!E709*'Sensitivity Analysis'!J709)+(('Benefits Calculations'!$F$18-'Benefits Calculations'!$F$6)*'Sensitivity Analysis'!K709*'Sensitivity Analysis'!F709)+(('Benefits Calculations'!$F$24-'Benefits Calculations'!$F$6)*'Sensitivity Analysis'!L709*'Sensitivity Analysis'!G709)</f>
        <v>258597.60790714587</v>
      </c>
      <c r="T709">
        <f ca="1">+'Sensitivity Analysis'!S709-'Sensitivity Analysis'!K709*('Sensitivity Analysis'!O709+'Sensitivity Analysis'!O709/(1+'Benefits Calculations'!$C$10))-'Sensitivity Analysis'!L709*('Sensitivity Analysis'!R709+'Sensitivity Analysis'!R709/(1+'Benefits Calculations'!$C$10)+'Sensitivity Analysis'!R709/(1+'Benefits Calculations'!$C$10)^2+'Sensitivity Analysis'!R709/(1+'Benefits Calculations'!$C$10)^3)</f>
        <v>208759.99725509298</v>
      </c>
      <c r="U709">
        <f t="shared" ca="1" si="150"/>
        <v>348324.16547389689</v>
      </c>
      <c r="V709">
        <f ca="1">+'Sensitivity Analysis'!S709*(1+'Sensitivity Analysis'!I709)-'Sensitivity Analysis'!K709*('Sensitivity Analysis'!O709+'Sensitivity Analysis'!O709/(1+'Benefits Calculations'!$C$10))-'Sensitivity Analysis'!L709*('Sensitivity Analysis'!R709+'Sensitivity Analysis'!R709/(1+'Benefits Calculations'!$C$10)+'Sensitivity Analysis'!R709/(1+'Benefits Calculations'!$C$10)^2+'Sensitivity Analysis'!R709/(1+'Benefits Calculations'!$C$10)^3)</f>
        <v>298486.55482184398</v>
      </c>
    </row>
    <row r="710" spans="5:22" x14ac:dyDescent="0.25">
      <c r="E710">
        <f t="shared" ca="1" si="151"/>
        <v>0.79558727762284054</v>
      </c>
      <c r="F710">
        <f t="shared" ca="1" si="152"/>
        <v>0.66279673742599698</v>
      </c>
      <c r="G710">
        <f t="shared" ca="1" si="153"/>
        <v>0.47587963298252001</v>
      </c>
      <c r="H710">
        <f t="shared" ca="1" si="146"/>
        <v>0.70327478865691284</v>
      </c>
      <c r="I710">
        <f t="shared" ca="1" si="147"/>
        <v>0.35045328862134251</v>
      </c>
      <c r="J710">
        <v>0.33900000000000002</v>
      </c>
      <c r="K710">
        <v>0.311</v>
      </c>
      <c r="L710">
        <f t="shared" si="148"/>
        <v>0.35000000000000003</v>
      </c>
      <c r="M710">
        <f t="shared" ca="1" si="149"/>
        <v>0.95764247246867362</v>
      </c>
      <c r="N710">
        <f t="shared" ca="1" si="154"/>
        <v>4.2357527531326378E-2</v>
      </c>
      <c r="O710">
        <f t="shared" ca="1" si="155"/>
        <v>19121.986168329451</v>
      </c>
      <c r="P710">
        <f t="shared" ca="1" si="156"/>
        <v>0.48237946261161285</v>
      </c>
      <c r="Q710">
        <f t="shared" ca="1" si="157"/>
        <v>0.51762053738838709</v>
      </c>
      <c r="R710">
        <f t="shared" ca="1" si="158"/>
        <v>30944.372930228696</v>
      </c>
      <c r="S710">
        <f ca="1">(('Benefits Calculations'!$F$12-'Benefits Calculations'!$F$6)*'Sensitivity Analysis'!E710*'Sensitivity Analysis'!J710)+(('Benefits Calculations'!$F$18-'Benefits Calculations'!$F$6)*'Sensitivity Analysis'!K710*'Sensitivity Analysis'!F710)+(('Benefits Calculations'!$F$24-'Benefits Calculations'!$F$6)*'Sensitivity Analysis'!L710*'Sensitivity Analysis'!G710)</f>
        <v>295876.43950101733</v>
      </c>
      <c r="T710">
        <f ca="1">+'Sensitivity Analysis'!S710-'Sensitivity Analysis'!K710*('Sensitivity Analysis'!O710+'Sensitivity Analysis'!O710/(1+'Benefits Calculations'!$C$10))-'Sensitivity Analysis'!L710*('Sensitivity Analysis'!R710+'Sensitivity Analysis'!R710/(1+'Benefits Calculations'!$C$10)+'Sensitivity Analysis'!R710/(1+'Benefits Calculations'!$C$10)^2+'Sensitivity Analysis'!R710/(1+'Benefits Calculations'!$C$10)^3)</f>
        <v>243009.92290873133</v>
      </c>
      <c r="U710">
        <f t="shared" ca="1" si="150"/>
        <v>399567.31074972253</v>
      </c>
      <c r="V710">
        <f ca="1">+'Sensitivity Analysis'!S710*(1+'Sensitivity Analysis'!I710)-'Sensitivity Analysis'!K710*('Sensitivity Analysis'!O710+'Sensitivity Analysis'!O710/(1+'Benefits Calculations'!$C$10))-'Sensitivity Analysis'!L710*('Sensitivity Analysis'!R710+'Sensitivity Analysis'!R710/(1+'Benefits Calculations'!$C$10)+'Sensitivity Analysis'!R710/(1+'Benefits Calculations'!$C$10)^2+'Sensitivity Analysis'!R710/(1+'Benefits Calculations'!$C$10)^3)</f>
        <v>346700.79415743652</v>
      </c>
    </row>
    <row r="711" spans="5:22" x14ac:dyDescent="0.25">
      <c r="E711">
        <f t="shared" ca="1" si="151"/>
        <v>0.52108754979583272</v>
      </c>
      <c r="F711">
        <f t="shared" ca="1" si="152"/>
        <v>0.65445488213222691</v>
      </c>
      <c r="G711">
        <f t="shared" ca="1" si="153"/>
        <v>0.40742660268669317</v>
      </c>
      <c r="H711">
        <f t="shared" ref="H711:H774" ca="1" si="159">+RAND()</f>
        <v>0.81817389090114723</v>
      </c>
      <c r="I711">
        <f t="shared" ref="I711:I774" ca="1" si="160">+IF(H711&lt;(0.37-0.125)/(0.42-0.125), 0.125+SQRT(H711*(0.37-0.125)*(0.42-0.125)),0.42-SQRT((1-H711)*(0.42-0.37)*(0.42-0.125)))</f>
        <v>0.36817384309353751</v>
      </c>
      <c r="J711">
        <v>0.33900000000000002</v>
      </c>
      <c r="K711">
        <v>0.311</v>
      </c>
      <c r="L711">
        <f t="shared" ref="L711:L774" si="161">1-J711-K711</f>
        <v>0.35000000000000003</v>
      </c>
      <c r="M711">
        <f t="shared" ref="M711:M774" ca="1" si="162">0.9425+0.04*(RAND()-0.5)</f>
        <v>0.95360360328410398</v>
      </c>
      <c r="N711">
        <f t="shared" ca="1" si="154"/>
        <v>4.6396396715896016E-2</v>
      </c>
      <c r="O711">
        <f t="shared" ca="1" si="155"/>
        <v>19165.751354813452</v>
      </c>
      <c r="P711">
        <f t="shared" ca="1" si="156"/>
        <v>0.55847068012686585</v>
      </c>
      <c r="Q711">
        <f t="shared" ca="1" si="157"/>
        <v>0.44152931987313415</v>
      </c>
      <c r="R711">
        <f t="shared" ca="1" si="158"/>
        <v>29651.583144644548</v>
      </c>
      <c r="S711">
        <f ca="1">(('Benefits Calculations'!$F$12-'Benefits Calculations'!$F$6)*'Sensitivity Analysis'!E711*'Sensitivity Analysis'!J711)+(('Benefits Calculations'!$F$18-'Benefits Calculations'!$F$6)*'Sensitivity Analysis'!K711*'Sensitivity Analysis'!F711)+(('Benefits Calculations'!$F$24-'Benefits Calculations'!$F$6)*'Sensitivity Analysis'!L711*'Sensitivity Analysis'!G711)</f>
        <v>248966.21514067956</v>
      </c>
      <c r="T711">
        <f ca="1">+'Sensitivity Analysis'!S711-'Sensitivity Analysis'!K711*('Sensitivity Analysis'!O711+'Sensitivity Analysis'!O711/(1+'Benefits Calculations'!$C$10))-'Sensitivity Analysis'!L711*('Sensitivity Analysis'!R711+'Sensitivity Analysis'!R711/(1+'Benefits Calculations'!$C$10)+'Sensitivity Analysis'!R711/(1+'Benefits Calculations'!$C$10)^2+'Sensitivity Analysis'!R711/(1+'Benefits Calculations'!$C$10)^3)</f>
        <v>197793.08798694809</v>
      </c>
      <c r="U711">
        <f t="shared" ref="U711:U774" ca="1" si="163">S711*(1+I711)</f>
        <v>340629.063369476</v>
      </c>
      <c r="V711">
        <f ca="1">+'Sensitivity Analysis'!S711*(1+'Sensitivity Analysis'!I711)-'Sensitivity Analysis'!K711*('Sensitivity Analysis'!O711+'Sensitivity Analysis'!O711/(1+'Benefits Calculations'!$C$10))-'Sensitivity Analysis'!L711*('Sensitivity Analysis'!R711+'Sensitivity Analysis'!R711/(1+'Benefits Calculations'!$C$10)+'Sensitivity Analysis'!R711/(1+'Benefits Calculations'!$C$10)^2+'Sensitivity Analysis'!R711/(1+'Benefits Calculations'!$C$10)^3)</f>
        <v>289455.93621574459</v>
      </c>
    </row>
    <row r="712" spans="5:22" x14ac:dyDescent="0.25">
      <c r="E712">
        <f t="shared" ca="1" si="151"/>
        <v>0.8114711702255708</v>
      </c>
      <c r="F712">
        <f t="shared" ca="1" si="152"/>
        <v>0.67421401961220517</v>
      </c>
      <c r="G712">
        <f t="shared" ca="1" si="153"/>
        <v>0.2638761771162913</v>
      </c>
      <c r="H712">
        <f t="shared" ca="1" si="159"/>
        <v>0.21610321286387657</v>
      </c>
      <c r="I712">
        <f t="shared" ca="1" si="160"/>
        <v>0.24997543642546993</v>
      </c>
      <c r="J712">
        <v>0.33900000000000002</v>
      </c>
      <c r="K712">
        <v>0.311</v>
      </c>
      <c r="L712">
        <f t="shared" si="161"/>
        <v>0.35000000000000003</v>
      </c>
      <c r="M712">
        <f t="shared" ca="1" si="162"/>
        <v>0.95128894731476421</v>
      </c>
      <c r="N712">
        <f t="shared" ca="1" si="154"/>
        <v>4.8711052685235789E-2</v>
      </c>
      <c r="O712">
        <f t="shared" ca="1" si="155"/>
        <v>19190.832966897215</v>
      </c>
      <c r="P712">
        <f t="shared" ca="1" si="156"/>
        <v>0.61836457994358462</v>
      </c>
      <c r="Q712">
        <f t="shared" ca="1" si="157"/>
        <v>0.38163542005641538</v>
      </c>
      <c r="R712">
        <f t="shared" ca="1" si="158"/>
        <v>28633.985786758498</v>
      </c>
      <c r="S712">
        <f ca="1">(('Benefits Calculations'!$F$12-'Benefits Calculations'!$F$6)*'Sensitivity Analysis'!E712*'Sensitivity Analysis'!J712)+(('Benefits Calculations'!$F$18-'Benefits Calculations'!$F$6)*'Sensitivity Analysis'!K712*'Sensitivity Analysis'!F712)+(('Benefits Calculations'!$F$24-'Benefits Calculations'!$F$6)*'Sensitivity Analysis'!L712*'Sensitivity Analysis'!G712)</f>
        <v>233680.19823456125</v>
      </c>
      <c r="T712">
        <f ca="1">+'Sensitivity Analysis'!S712-'Sensitivity Analysis'!K712*('Sensitivity Analysis'!O712+'Sensitivity Analysis'!O712/(1+'Benefits Calculations'!$C$10))-'Sensitivity Analysis'!L712*('Sensitivity Analysis'!R712+'Sensitivity Analysis'!R712/(1+'Benefits Calculations'!$C$10)+'Sensitivity Analysis'!R712/(1+'Benefits Calculations'!$C$10)^2+'Sensitivity Analysis'!R712/(1+'Benefits Calculations'!$C$10)^3)</f>
        <v>183845.72161072266</v>
      </c>
      <c r="U712">
        <f t="shared" ca="1" si="163"/>
        <v>292094.50777223607</v>
      </c>
      <c r="V712">
        <f ca="1">+'Sensitivity Analysis'!S712*(1+'Sensitivity Analysis'!I712)-'Sensitivity Analysis'!K712*('Sensitivity Analysis'!O712+'Sensitivity Analysis'!O712/(1+'Benefits Calculations'!$C$10))-'Sensitivity Analysis'!L712*('Sensitivity Analysis'!R712+'Sensitivity Analysis'!R712/(1+'Benefits Calculations'!$C$10)+'Sensitivity Analysis'!R712/(1+'Benefits Calculations'!$C$10)^2+'Sensitivity Analysis'!R712/(1+'Benefits Calculations'!$C$10)^3)</f>
        <v>242260.03114839751</v>
      </c>
    </row>
    <row r="713" spans="5:22" x14ac:dyDescent="0.25">
      <c r="E713">
        <f t="shared" ca="1" si="151"/>
        <v>0.41521865198508229</v>
      </c>
      <c r="F713">
        <f t="shared" ca="1" si="152"/>
        <v>0.77357862937355937</v>
      </c>
      <c r="G713">
        <f t="shared" ca="1" si="153"/>
        <v>0.43925897899134425</v>
      </c>
      <c r="H713">
        <f t="shared" ca="1" si="159"/>
        <v>0.59563724234566651</v>
      </c>
      <c r="I713">
        <f t="shared" ca="1" si="160"/>
        <v>0.33248417214460735</v>
      </c>
      <c r="J713">
        <v>0.33900000000000002</v>
      </c>
      <c r="K713">
        <v>0.311</v>
      </c>
      <c r="L713">
        <f t="shared" si="161"/>
        <v>0.35000000000000003</v>
      </c>
      <c r="M713">
        <f t="shared" ca="1" si="162"/>
        <v>0.93907260232831491</v>
      </c>
      <c r="N713">
        <f t="shared" ca="1" si="154"/>
        <v>6.0927397671685091E-2</v>
      </c>
      <c r="O713">
        <f t="shared" ca="1" si="155"/>
        <v>19323.209281170381</v>
      </c>
      <c r="P713">
        <f t="shared" ca="1" si="156"/>
        <v>0.51724155110160774</v>
      </c>
      <c r="Q713">
        <f t="shared" ca="1" si="157"/>
        <v>0.48275844889839226</v>
      </c>
      <c r="R713">
        <f t="shared" ca="1" si="158"/>
        <v>30352.066046783686</v>
      </c>
      <c r="S713">
        <f ca="1">(('Benefits Calculations'!$F$12-'Benefits Calculations'!$F$6)*'Sensitivity Analysis'!E713*'Sensitivity Analysis'!J713)+(('Benefits Calculations'!$F$18-'Benefits Calculations'!$F$6)*'Sensitivity Analysis'!K713*'Sensitivity Analysis'!F713)+(('Benefits Calculations'!$F$24-'Benefits Calculations'!$F$6)*'Sensitivity Analysis'!L713*'Sensitivity Analysis'!G713)</f>
        <v>263064.90813574847</v>
      </c>
      <c r="T713">
        <f ca="1">+'Sensitivity Analysis'!S713-'Sensitivity Analysis'!K713*('Sensitivity Analysis'!O713+'Sensitivity Analysis'!O713/(1+'Benefits Calculations'!$C$10))-'Sensitivity Analysis'!L713*('Sensitivity Analysis'!R713+'Sensitivity Analysis'!R713/(1+'Benefits Calculations'!$C$10)+'Sensitivity Analysis'!R713/(1+'Benefits Calculations'!$C$10)^2+'Sensitivity Analysis'!R713/(1+'Benefits Calculations'!$C$10)^3)</f>
        <v>210863.45452553738</v>
      </c>
      <c r="U713">
        <f t="shared" ca="1" si="163"/>
        <v>350529.82633756002</v>
      </c>
      <c r="V713">
        <f ca="1">+'Sensitivity Analysis'!S713*(1+'Sensitivity Analysis'!I713)-'Sensitivity Analysis'!K713*('Sensitivity Analysis'!O713+'Sensitivity Analysis'!O713/(1+'Benefits Calculations'!$C$10))-'Sensitivity Analysis'!L713*('Sensitivity Analysis'!R713+'Sensitivity Analysis'!R713/(1+'Benefits Calculations'!$C$10)+'Sensitivity Analysis'!R713/(1+'Benefits Calculations'!$C$10)^2+'Sensitivity Analysis'!R713/(1+'Benefits Calculations'!$C$10)^3)</f>
        <v>298328.37272734893</v>
      </c>
    </row>
    <row r="714" spans="5:22" x14ac:dyDescent="0.25">
      <c r="E714">
        <f t="shared" ca="1" si="151"/>
        <v>0.41813788371786048</v>
      </c>
      <c r="F714">
        <f t="shared" ca="1" si="152"/>
        <v>0.54799008734356647</v>
      </c>
      <c r="G714">
        <f t="shared" ca="1" si="153"/>
        <v>0.48143603087385034</v>
      </c>
      <c r="H714">
        <f t="shared" ca="1" si="159"/>
        <v>0.60859754141505995</v>
      </c>
      <c r="I714">
        <f t="shared" ca="1" si="160"/>
        <v>0.33472931913724757</v>
      </c>
      <c r="J714">
        <v>0.33900000000000002</v>
      </c>
      <c r="K714">
        <v>0.311</v>
      </c>
      <c r="L714">
        <f t="shared" si="161"/>
        <v>0.35000000000000003</v>
      </c>
      <c r="M714">
        <f t="shared" ca="1" si="162"/>
        <v>0.93715015371441079</v>
      </c>
      <c r="N714">
        <f t="shared" ca="1" si="154"/>
        <v>6.2849846285589206E-2</v>
      </c>
      <c r="O714">
        <f t="shared" ca="1" si="155"/>
        <v>19344.040934350647</v>
      </c>
      <c r="P714">
        <f t="shared" ca="1" si="156"/>
        <v>0.56862406428267187</v>
      </c>
      <c r="Q714">
        <f t="shared" ca="1" si="157"/>
        <v>0.43137593571732813</v>
      </c>
      <c r="R714">
        <f t="shared" ca="1" si="158"/>
        <v>29479.077147837408</v>
      </c>
      <c r="S714">
        <f ca="1">(('Benefits Calculations'!$F$12-'Benefits Calculations'!$F$6)*'Sensitivity Analysis'!E714*'Sensitivity Analysis'!J714)+(('Benefits Calculations'!$F$18-'Benefits Calculations'!$F$6)*'Sensitivity Analysis'!K714*'Sensitivity Analysis'!F714)+(('Benefits Calculations'!$F$24-'Benefits Calculations'!$F$6)*'Sensitivity Analysis'!L714*'Sensitivity Analysis'!G714)</f>
        <v>249810.59383797375</v>
      </c>
      <c r="T714">
        <f ca="1">+'Sensitivity Analysis'!S714-'Sensitivity Analysis'!K714*('Sensitivity Analysis'!O714+'Sensitivity Analysis'!O714/(1+'Benefits Calculations'!$C$10))-'Sensitivity Analysis'!L714*('Sensitivity Analysis'!R714+'Sensitivity Analysis'!R714/(1+'Benefits Calculations'!$C$10)+'Sensitivity Analysis'!R714/(1+'Benefits Calculations'!$C$10)^2+'Sensitivity Analysis'!R714/(1+'Benefits Calculations'!$C$10)^3)</f>
        <v>198757.97743282537</v>
      </c>
      <c r="U714">
        <f t="shared" ca="1" si="163"/>
        <v>333429.5238266302</v>
      </c>
      <c r="V714">
        <f ca="1">+'Sensitivity Analysis'!S714*(1+'Sensitivity Analysis'!I714)-'Sensitivity Analysis'!K714*('Sensitivity Analysis'!O714+'Sensitivity Analysis'!O714/(1+'Benefits Calculations'!$C$10))-'Sensitivity Analysis'!L714*('Sensitivity Analysis'!R714+'Sensitivity Analysis'!R714/(1+'Benefits Calculations'!$C$10)+'Sensitivity Analysis'!R714/(1+'Benefits Calculations'!$C$10)^2+'Sensitivity Analysis'!R714/(1+'Benefits Calculations'!$C$10)^3)</f>
        <v>282376.90742148185</v>
      </c>
    </row>
    <row r="715" spans="5:22" x14ac:dyDescent="0.25">
      <c r="E715">
        <f t="shared" ca="1" si="151"/>
        <v>0.42635291856364721</v>
      </c>
      <c r="F715">
        <f t="shared" ca="1" si="152"/>
        <v>0.54064479649264408</v>
      </c>
      <c r="G715">
        <f t="shared" ca="1" si="153"/>
        <v>0.37089806854923069</v>
      </c>
      <c r="H715">
        <f t="shared" ca="1" si="159"/>
        <v>0.83200418033584589</v>
      </c>
      <c r="I715">
        <f t="shared" ca="1" si="160"/>
        <v>0.3702211054758518</v>
      </c>
      <c r="J715">
        <v>0.33900000000000002</v>
      </c>
      <c r="K715">
        <v>0.311</v>
      </c>
      <c r="L715">
        <f t="shared" si="161"/>
        <v>0.35000000000000003</v>
      </c>
      <c r="M715">
        <f t="shared" ca="1" si="162"/>
        <v>0.92469279303152874</v>
      </c>
      <c r="N715">
        <f t="shared" ca="1" si="154"/>
        <v>7.5307206968471263E-2</v>
      </c>
      <c r="O715">
        <f t="shared" ca="1" si="155"/>
        <v>19479.028894710355</v>
      </c>
      <c r="P715">
        <f t="shared" ca="1" si="156"/>
        <v>0.59043837742246019</v>
      </c>
      <c r="Q715">
        <f t="shared" ca="1" si="157"/>
        <v>0.40956162257753981</v>
      </c>
      <c r="R715">
        <f t="shared" ca="1" si="158"/>
        <v>29108.451967592402</v>
      </c>
      <c r="S715">
        <f ca="1">(('Benefits Calculations'!$F$12-'Benefits Calculations'!$F$6)*'Sensitivity Analysis'!E715*'Sensitivity Analysis'!J715)+(('Benefits Calculations'!$F$18-'Benefits Calculations'!$F$6)*'Sensitivity Analysis'!K715*'Sensitivity Analysis'!F715)+(('Benefits Calculations'!$F$24-'Benefits Calculations'!$F$6)*'Sensitivity Analysis'!L715*'Sensitivity Analysis'!G715)</f>
        <v>215816.57569307514</v>
      </c>
      <c r="T715">
        <f ca="1">+'Sensitivity Analysis'!S715-'Sensitivity Analysis'!K715*('Sensitivity Analysis'!O715+'Sensitivity Analysis'!O715/(1+'Benefits Calculations'!$C$10))-'Sensitivity Analysis'!L715*('Sensitivity Analysis'!R715+'Sensitivity Analysis'!R715/(1+'Benefits Calculations'!$C$10)+'Sensitivity Analysis'!R715/(1+'Benefits Calculations'!$C$10)^2+'Sensitivity Analysis'!R715/(1+'Benefits Calculations'!$C$10)^3)</f>
        <v>165174.56026951896</v>
      </c>
      <c r="U715">
        <f t="shared" ca="1" si="163"/>
        <v>295716.42692617828</v>
      </c>
      <c r="V715">
        <f ca="1">+'Sensitivity Analysis'!S715*(1+'Sensitivity Analysis'!I715)-'Sensitivity Analysis'!K715*('Sensitivity Analysis'!O715+'Sensitivity Analysis'!O715/(1+'Benefits Calculations'!$C$10))-'Sensitivity Analysis'!L715*('Sensitivity Analysis'!R715+'Sensitivity Analysis'!R715/(1+'Benefits Calculations'!$C$10)+'Sensitivity Analysis'!R715/(1+'Benefits Calculations'!$C$10)^2+'Sensitivity Analysis'!R715/(1+'Benefits Calculations'!$C$10)^3)</f>
        <v>245074.4115026221</v>
      </c>
    </row>
    <row r="716" spans="5:22" x14ac:dyDescent="0.25">
      <c r="E716">
        <f t="shared" ca="1" si="151"/>
        <v>0.35484094177235359</v>
      </c>
      <c r="F716">
        <f t="shared" ca="1" si="152"/>
        <v>0.68365798689187141</v>
      </c>
      <c r="G716">
        <f t="shared" ca="1" si="153"/>
        <v>0.31172995769765111</v>
      </c>
      <c r="H716">
        <f t="shared" ca="1" si="159"/>
        <v>0.65302051157397156</v>
      </c>
      <c r="I716">
        <f t="shared" ca="1" si="160"/>
        <v>0.34224883768160597</v>
      </c>
      <c r="J716">
        <v>0.33900000000000002</v>
      </c>
      <c r="K716">
        <v>0.311</v>
      </c>
      <c r="L716">
        <f t="shared" si="161"/>
        <v>0.35000000000000003</v>
      </c>
      <c r="M716">
        <f t="shared" ca="1" si="162"/>
        <v>0.94154806112048239</v>
      </c>
      <c r="N716">
        <f t="shared" ca="1" si="154"/>
        <v>5.8451938879517606E-2</v>
      </c>
      <c r="O716">
        <f t="shared" ca="1" si="155"/>
        <v>19296.385209698452</v>
      </c>
      <c r="P716">
        <f t="shared" ca="1" si="156"/>
        <v>0.6963548311308857</v>
      </c>
      <c r="Q716">
        <f t="shared" ca="1" si="157"/>
        <v>0.3036451688691143</v>
      </c>
      <c r="R716">
        <f t="shared" ca="1" si="158"/>
        <v>27308.93141908625</v>
      </c>
      <c r="S716">
        <f ca="1">(('Benefits Calculations'!$F$12-'Benefits Calculations'!$F$6)*'Sensitivity Analysis'!E716*'Sensitivity Analysis'!J716)+(('Benefits Calculations'!$F$18-'Benefits Calculations'!$F$6)*'Sensitivity Analysis'!K716*'Sensitivity Analysis'!F716)+(('Benefits Calculations'!$F$24-'Benefits Calculations'!$F$6)*'Sensitivity Analysis'!L716*'Sensitivity Analysis'!G716)</f>
        <v>207947.49447696714</v>
      </c>
      <c r="T716">
        <f ca="1">+'Sensitivity Analysis'!S716-'Sensitivity Analysis'!K716*('Sensitivity Analysis'!O716+'Sensitivity Analysis'!O716/(1+'Benefits Calculations'!$C$10))-'Sensitivity Analysis'!L716*('Sensitivity Analysis'!R716+'Sensitivity Analysis'!R716/(1+'Benefits Calculations'!$C$10)+'Sensitivity Analysis'!R716/(1+'Benefits Calculations'!$C$10)^2+'Sensitivity Analysis'!R716/(1+'Benefits Calculations'!$C$10)^3)</f>
        <v>159811.55593140775</v>
      </c>
      <c r="U716">
        <f t="shared" ca="1" si="163"/>
        <v>279117.28276051133</v>
      </c>
      <c r="V716">
        <f ca="1">+'Sensitivity Analysis'!S716*(1+'Sensitivity Analysis'!I716)-'Sensitivity Analysis'!K716*('Sensitivity Analysis'!O716+'Sensitivity Analysis'!O716/(1+'Benefits Calculations'!$C$10))-'Sensitivity Analysis'!L716*('Sensitivity Analysis'!R716+'Sensitivity Analysis'!R716/(1+'Benefits Calculations'!$C$10)+'Sensitivity Analysis'!R716/(1+'Benefits Calculations'!$C$10)^2+'Sensitivity Analysis'!R716/(1+'Benefits Calculations'!$C$10)^3)</f>
        <v>230981.34421495194</v>
      </c>
    </row>
    <row r="717" spans="5:22" x14ac:dyDescent="0.25">
      <c r="E717">
        <f t="shared" ca="1" si="151"/>
        <v>0.42981725719675412</v>
      </c>
      <c r="F717">
        <f t="shared" ca="1" si="152"/>
        <v>0.38899883324939821</v>
      </c>
      <c r="G717">
        <f t="shared" ca="1" si="153"/>
        <v>0.32620641650179</v>
      </c>
      <c r="H717">
        <f t="shared" ca="1" si="159"/>
        <v>0.68919294652913965</v>
      </c>
      <c r="I717">
        <f t="shared" ca="1" si="160"/>
        <v>0.34818472217065743</v>
      </c>
      <c r="J717">
        <v>0.33900000000000002</v>
      </c>
      <c r="K717">
        <v>0.311</v>
      </c>
      <c r="L717">
        <f t="shared" si="161"/>
        <v>0.35000000000000003</v>
      </c>
      <c r="M717">
        <f t="shared" ca="1" si="162"/>
        <v>0.93852388480079352</v>
      </c>
      <c r="N717">
        <f t="shared" ca="1" si="154"/>
        <v>6.1476115199206482E-2</v>
      </c>
      <c r="O717">
        <f t="shared" ca="1" si="155"/>
        <v>19329.155184298601</v>
      </c>
      <c r="P717">
        <f t="shared" ca="1" si="156"/>
        <v>0.71622622527839053</v>
      </c>
      <c r="Q717">
        <f t="shared" ca="1" si="157"/>
        <v>0.28377377472160947</v>
      </c>
      <c r="R717">
        <f t="shared" ca="1" si="158"/>
        <v>26971.316432520143</v>
      </c>
      <c r="S717">
        <f ca="1">(('Benefits Calculations'!$F$12-'Benefits Calculations'!$F$6)*'Sensitivity Analysis'!E717*'Sensitivity Analysis'!J717)+(('Benefits Calculations'!$F$18-'Benefits Calculations'!$F$6)*'Sensitivity Analysis'!K717*'Sensitivity Analysis'!F717)+(('Benefits Calculations'!$F$24-'Benefits Calculations'!$F$6)*'Sensitivity Analysis'!L717*'Sensitivity Analysis'!G717)</f>
        <v>184655.40184618195</v>
      </c>
      <c r="T717">
        <f ca="1">+'Sensitivity Analysis'!S717-'Sensitivity Analysis'!K717*('Sensitivity Analysis'!O717+'Sensitivity Analysis'!O717/(1+'Benefits Calculations'!$C$10))-'Sensitivity Analysis'!L717*('Sensitivity Analysis'!R717+'Sensitivity Analysis'!R717/(1+'Benefits Calculations'!$C$10)+'Sensitivity Analysis'!R717/(1+'Benefits Calculations'!$C$10)^2+'Sensitivity Analysis'!R717/(1+'Benefits Calculations'!$C$10)^3)</f>
        <v>136948.64638162041</v>
      </c>
      <c r="U717">
        <f t="shared" ca="1" si="163"/>
        <v>248949.5916353059</v>
      </c>
      <c r="V717">
        <f ca="1">+'Sensitivity Analysis'!S717*(1+'Sensitivity Analysis'!I717)-'Sensitivity Analysis'!K717*('Sensitivity Analysis'!O717+'Sensitivity Analysis'!O717/(1+'Benefits Calculations'!$C$10))-'Sensitivity Analysis'!L717*('Sensitivity Analysis'!R717+'Sensitivity Analysis'!R717/(1+'Benefits Calculations'!$C$10)+'Sensitivity Analysis'!R717/(1+'Benefits Calculations'!$C$10)^2+'Sensitivity Analysis'!R717/(1+'Benefits Calculations'!$C$10)^3)</f>
        <v>201242.83617074435</v>
      </c>
    </row>
    <row r="718" spans="5:22" x14ac:dyDescent="0.25">
      <c r="E718">
        <f t="shared" ca="1" si="151"/>
        <v>0.52328078560877067</v>
      </c>
      <c r="F718">
        <f t="shared" ca="1" si="152"/>
        <v>0.47413175939723062</v>
      </c>
      <c r="G718">
        <f t="shared" ca="1" si="153"/>
        <v>0.16498287736585354</v>
      </c>
      <c r="H718">
        <f t="shared" ca="1" si="159"/>
        <v>0.52364094175871234</v>
      </c>
      <c r="I718">
        <f t="shared" ca="1" si="160"/>
        <v>0.31954086734054343</v>
      </c>
      <c r="J718">
        <v>0.33900000000000002</v>
      </c>
      <c r="K718">
        <v>0.311</v>
      </c>
      <c r="L718">
        <f t="shared" si="161"/>
        <v>0.35000000000000003</v>
      </c>
      <c r="M718">
        <f t="shared" ca="1" si="162"/>
        <v>0.94110428188355355</v>
      </c>
      <c r="N718">
        <f t="shared" ca="1" si="154"/>
        <v>5.8895718116446449E-2</v>
      </c>
      <c r="O718">
        <f t="shared" ca="1" si="155"/>
        <v>19301.194001509815</v>
      </c>
      <c r="P718">
        <f t="shared" ca="1" si="156"/>
        <v>0.66678301672057494</v>
      </c>
      <c r="Q718">
        <f t="shared" ca="1" si="157"/>
        <v>0.33321698327942506</v>
      </c>
      <c r="R718">
        <f t="shared" ca="1" si="158"/>
        <v>27811.356545917432</v>
      </c>
      <c r="S718">
        <f ca="1">(('Benefits Calculations'!$F$12-'Benefits Calculations'!$F$6)*'Sensitivity Analysis'!E718*'Sensitivity Analysis'!J718)+(('Benefits Calculations'!$F$18-'Benefits Calculations'!$F$6)*'Sensitivity Analysis'!K718*'Sensitivity Analysis'!F718)+(('Benefits Calculations'!$F$24-'Benefits Calculations'!$F$6)*'Sensitivity Analysis'!L718*'Sensitivity Analysis'!G718)</f>
        <v>153716.98934058507</v>
      </c>
      <c r="T718">
        <f ca="1">+'Sensitivity Analysis'!S718-'Sensitivity Analysis'!K718*('Sensitivity Analysis'!O718+'Sensitivity Analysis'!O718/(1+'Benefits Calculations'!$C$10))-'Sensitivity Analysis'!L718*('Sensitivity Analysis'!R718+'Sensitivity Analysis'!R718/(1+'Benefits Calculations'!$C$10)+'Sensitivity Analysis'!R718/(1+'Benefits Calculations'!$C$10)^2+'Sensitivity Analysis'!R718/(1+'Benefits Calculations'!$C$10)^3)</f>
        <v>104909.59702033552</v>
      </c>
      <c r="U718">
        <f t="shared" ca="1" si="163"/>
        <v>202835.84943945269</v>
      </c>
      <c r="V718">
        <f ca="1">+'Sensitivity Analysis'!S718*(1+'Sensitivity Analysis'!I718)-'Sensitivity Analysis'!K718*('Sensitivity Analysis'!O718+'Sensitivity Analysis'!O718/(1+'Benefits Calculations'!$C$10))-'Sensitivity Analysis'!L718*('Sensitivity Analysis'!R718+'Sensitivity Analysis'!R718/(1+'Benefits Calculations'!$C$10)+'Sensitivity Analysis'!R718/(1+'Benefits Calculations'!$C$10)^2+'Sensitivity Analysis'!R718/(1+'Benefits Calculations'!$C$10)^3)</f>
        <v>154028.45711920314</v>
      </c>
    </row>
    <row r="719" spans="5:22" x14ac:dyDescent="0.25">
      <c r="E719">
        <f t="shared" ca="1" si="151"/>
        <v>0.67326370056140006</v>
      </c>
      <c r="F719">
        <f t="shared" ca="1" si="152"/>
        <v>0.62822946519002443</v>
      </c>
      <c r="G719">
        <f t="shared" ca="1" si="153"/>
        <v>0.55541985885452694</v>
      </c>
      <c r="H719">
        <f t="shared" ca="1" si="159"/>
        <v>0.46232202368339459</v>
      </c>
      <c r="I719">
        <f t="shared" ca="1" si="160"/>
        <v>0.30779585406052662</v>
      </c>
      <c r="J719">
        <v>0.33900000000000002</v>
      </c>
      <c r="K719">
        <v>0.311</v>
      </c>
      <c r="L719">
        <f t="shared" si="161"/>
        <v>0.35000000000000003</v>
      </c>
      <c r="M719">
        <f t="shared" ca="1" si="162"/>
        <v>0.94869988192550037</v>
      </c>
      <c r="N719">
        <f t="shared" ca="1" si="154"/>
        <v>5.1300118074499634E-2</v>
      </c>
      <c r="O719">
        <f t="shared" ca="1" si="155"/>
        <v>19218.888079455279</v>
      </c>
      <c r="P719">
        <f t="shared" ca="1" si="156"/>
        <v>0.45331622014025202</v>
      </c>
      <c r="Q719">
        <f t="shared" ca="1" si="157"/>
        <v>0.54668377985974792</v>
      </c>
      <c r="R719">
        <f t="shared" ca="1" si="158"/>
        <v>31438.157419817115</v>
      </c>
      <c r="S719">
        <f ca="1">(('Benefits Calculations'!$F$12-'Benefits Calculations'!$F$6)*'Sensitivity Analysis'!E719*'Sensitivity Analysis'!J719)+(('Benefits Calculations'!$F$18-'Benefits Calculations'!$F$6)*'Sensitivity Analysis'!K719*'Sensitivity Analysis'!F719)+(('Benefits Calculations'!$F$24-'Benefits Calculations'!$F$6)*'Sensitivity Analysis'!L719*'Sensitivity Analysis'!G719)</f>
        <v>305083.83231017459</v>
      </c>
      <c r="T719">
        <f ca="1">+'Sensitivity Analysis'!S719-'Sensitivity Analysis'!K719*('Sensitivity Analysis'!O719+'Sensitivity Analysis'!O719/(1+'Benefits Calculations'!$C$10))-'Sensitivity Analysis'!L719*('Sensitivity Analysis'!R719+'Sensitivity Analysis'!R719/(1+'Benefits Calculations'!$C$10)+'Sensitivity Analysis'!R719/(1+'Benefits Calculations'!$C$10)^2+'Sensitivity Analysis'!R719/(1+'Benefits Calculations'!$C$10)^3)</f>
        <v>251501.04555599592</v>
      </c>
      <c r="U719">
        <f t="shared" ca="1" si="163"/>
        <v>398987.37103614327</v>
      </c>
      <c r="V719">
        <f ca="1">+'Sensitivity Analysis'!S719*(1+'Sensitivity Analysis'!I719)-'Sensitivity Analysis'!K719*('Sensitivity Analysis'!O719+'Sensitivity Analysis'!O719/(1+'Benefits Calculations'!$C$10))-'Sensitivity Analysis'!L719*('Sensitivity Analysis'!R719+'Sensitivity Analysis'!R719/(1+'Benefits Calculations'!$C$10)+'Sensitivity Analysis'!R719/(1+'Benefits Calculations'!$C$10)^2+'Sensitivity Analysis'!R719/(1+'Benefits Calculations'!$C$10)^3)</f>
        <v>345404.58428196458</v>
      </c>
    </row>
    <row r="720" spans="5:22" x14ac:dyDescent="0.25">
      <c r="E720">
        <f t="shared" ca="1" si="151"/>
        <v>0.48241955576747864</v>
      </c>
      <c r="F720">
        <f t="shared" ca="1" si="152"/>
        <v>0.43666315663983218</v>
      </c>
      <c r="G720">
        <f t="shared" ca="1" si="153"/>
        <v>0.46768284144252015</v>
      </c>
      <c r="H720">
        <f t="shared" ca="1" si="159"/>
        <v>0.17523738692195145</v>
      </c>
      <c r="I720">
        <f t="shared" ca="1" si="160"/>
        <v>0.23754013568404847</v>
      </c>
      <c r="J720">
        <v>0.33900000000000002</v>
      </c>
      <c r="K720">
        <v>0.311</v>
      </c>
      <c r="L720">
        <f t="shared" si="161"/>
        <v>0.35000000000000003</v>
      </c>
      <c r="M720">
        <f t="shared" ca="1" si="162"/>
        <v>0.93526275685650573</v>
      </c>
      <c r="N720">
        <f t="shared" ca="1" si="154"/>
        <v>6.4737243143494272E-2</v>
      </c>
      <c r="O720">
        <f t="shared" ca="1" si="155"/>
        <v>19364.492766702904</v>
      </c>
      <c r="P720">
        <f t="shared" ca="1" si="156"/>
        <v>0.56404093631379648</v>
      </c>
      <c r="Q720">
        <f t="shared" ca="1" si="157"/>
        <v>0.43595906368620352</v>
      </c>
      <c r="R720">
        <f t="shared" ca="1" si="158"/>
        <v>29556.944492028597</v>
      </c>
      <c r="S720">
        <f ca="1">(('Benefits Calculations'!$F$12-'Benefits Calculations'!$F$6)*'Sensitivity Analysis'!E720*'Sensitivity Analysis'!J720)+(('Benefits Calculations'!$F$18-'Benefits Calculations'!$F$6)*'Sensitivity Analysis'!K720*'Sensitivity Analysis'!F720)+(('Benefits Calculations'!$F$24-'Benefits Calculations'!$F$6)*'Sensitivity Analysis'!L720*'Sensitivity Analysis'!G720)</f>
        <v>238386.97739751596</v>
      </c>
      <c r="T720">
        <f ca="1">+'Sensitivity Analysis'!S720-'Sensitivity Analysis'!K720*('Sensitivity Analysis'!O720+'Sensitivity Analysis'!O720/(1+'Benefits Calculations'!$C$10))-'Sensitivity Analysis'!L720*('Sensitivity Analysis'!R720+'Sensitivity Analysis'!R720/(1+'Benefits Calculations'!$C$10)+'Sensitivity Analysis'!R720/(1+'Benefits Calculations'!$C$10)^2+'Sensitivity Analysis'!R720/(1+'Benefits Calculations'!$C$10)^3)</f>
        <v>187218.24686133914</v>
      </c>
      <c r="U720">
        <f t="shared" ca="1" si="163"/>
        <v>295013.45235383214</v>
      </c>
      <c r="V720">
        <f ca="1">+'Sensitivity Analysis'!S720*(1+'Sensitivity Analysis'!I720)-'Sensitivity Analysis'!K720*('Sensitivity Analysis'!O720+'Sensitivity Analysis'!O720/(1+'Benefits Calculations'!$C$10))-'Sensitivity Analysis'!L720*('Sensitivity Analysis'!R720+'Sensitivity Analysis'!R720/(1+'Benefits Calculations'!$C$10)+'Sensitivity Analysis'!R720/(1+'Benefits Calculations'!$C$10)^2+'Sensitivity Analysis'!R720/(1+'Benefits Calculations'!$C$10)^3)</f>
        <v>243844.72181765534</v>
      </c>
    </row>
    <row r="721" spans="5:22" x14ac:dyDescent="0.25">
      <c r="E721">
        <f t="shared" ca="1" si="151"/>
        <v>0.38590457767439967</v>
      </c>
      <c r="F721">
        <f t="shared" ca="1" si="152"/>
        <v>0.78366112736316262</v>
      </c>
      <c r="G721">
        <f t="shared" ca="1" si="153"/>
        <v>0.17441054031960046</v>
      </c>
      <c r="H721">
        <f t="shared" ca="1" si="159"/>
        <v>0.7169084051858613</v>
      </c>
      <c r="I721">
        <f t="shared" ca="1" si="160"/>
        <v>0.35262810675487355</v>
      </c>
      <c r="J721">
        <v>0.33900000000000002</v>
      </c>
      <c r="K721">
        <v>0.311</v>
      </c>
      <c r="L721">
        <f t="shared" si="161"/>
        <v>0.35000000000000003</v>
      </c>
      <c r="M721">
        <f t="shared" ca="1" si="162"/>
        <v>0.92921182574797212</v>
      </c>
      <c r="N721">
        <f t="shared" ca="1" si="154"/>
        <v>7.078817425202788E-2</v>
      </c>
      <c r="O721">
        <f t="shared" ca="1" si="155"/>
        <v>19430.060656194972</v>
      </c>
      <c r="P721">
        <f t="shared" ca="1" si="156"/>
        <v>0.52458634701822915</v>
      </c>
      <c r="Q721">
        <f t="shared" ca="1" si="157"/>
        <v>0.47541365298177085</v>
      </c>
      <c r="R721">
        <f t="shared" ca="1" si="158"/>
        <v>30227.27796416029</v>
      </c>
      <c r="S721">
        <f ca="1">(('Benefits Calculations'!$F$12-'Benefits Calculations'!$F$6)*'Sensitivity Analysis'!E721*'Sensitivity Analysis'!J721)+(('Benefits Calculations'!$F$18-'Benefits Calculations'!$F$6)*'Sensitivity Analysis'!K721*'Sensitivity Analysis'!F721)+(('Benefits Calculations'!$F$24-'Benefits Calculations'!$F$6)*'Sensitivity Analysis'!L721*'Sensitivity Analysis'!G721)</f>
        <v>180406.8988710946</v>
      </c>
      <c r="T721">
        <f ca="1">+'Sensitivity Analysis'!S721-'Sensitivity Analysis'!K721*('Sensitivity Analysis'!O721+'Sensitivity Analysis'!O721/(1+'Benefits Calculations'!$C$10))-'Sensitivity Analysis'!L721*('Sensitivity Analysis'!R721+'Sensitivity Analysis'!R721/(1+'Benefits Calculations'!$C$10)+'Sensitivity Analysis'!R721/(1+'Benefits Calculations'!$C$10)^2+'Sensitivity Analysis'!R721/(1+'Benefits Calculations'!$C$10)^3)</f>
        <v>128306.14709810918</v>
      </c>
      <c r="U721">
        <f t="shared" ca="1" si="163"/>
        <v>244023.44206552661</v>
      </c>
      <c r="V721">
        <f ca="1">+'Sensitivity Analysis'!S721*(1+'Sensitivity Analysis'!I721)-'Sensitivity Analysis'!K721*('Sensitivity Analysis'!O721+'Sensitivity Analysis'!O721/(1+'Benefits Calculations'!$C$10))-'Sensitivity Analysis'!L721*('Sensitivity Analysis'!R721+'Sensitivity Analysis'!R721/(1+'Benefits Calculations'!$C$10)+'Sensitivity Analysis'!R721/(1+'Benefits Calculations'!$C$10)^2+'Sensitivity Analysis'!R721/(1+'Benefits Calculations'!$C$10)^3)</f>
        <v>191922.6902925412</v>
      </c>
    </row>
    <row r="722" spans="5:22" x14ac:dyDescent="0.25">
      <c r="E722">
        <f t="shared" ca="1" si="151"/>
        <v>0.55390178388711031</v>
      </c>
      <c r="F722">
        <f t="shared" ca="1" si="152"/>
        <v>0.57292710386949275</v>
      </c>
      <c r="G722">
        <f t="shared" ca="1" si="153"/>
        <v>0.4649902921092321</v>
      </c>
      <c r="H722">
        <f t="shared" ca="1" si="159"/>
        <v>0.91789600705196583</v>
      </c>
      <c r="I722">
        <f t="shared" ca="1" si="160"/>
        <v>0.38520008770149694</v>
      </c>
      <c r="J722">
        <v>0.33900000000000002</v>
      </c>
      <c r="K722">
        <v>0.311</v>
      </c>
      <c r="L722">
        <f t="shared" si="161"/>
        <v>0.35000000000000003</v>
      </c>
      <c r="M722">
        <f t="shared" ca="1" si="162"/>
        <v>0.93556384551885763</v>
      </c>
      <c r="N722">
        <f t="shared" ca="1" si="154"/>
        <v>6.4436154481142371E-2</v>
      </c>
      <c r="O722">
        <f t="shared" ca="1" si="155"/>
        <v>19361.230169957656</v>
      </c>
      <c r="P722">
        <f t="shared" ca="1" si="156"/>
        <v>0.739227225524966</v>
      </c>
      <c r="Q722">
        <f t="shared" ca="1" si="157"/>
        <v>0.260772774475034</v>
      </c>
      <c r="R722">
        <f t="shared" ca="1" si="158"/>
        <v>26580.529438330828</v>
      </c>
      <c r="S722">
        <f ca="1">(('Benefits Calculations'!$F$12-'Benefits Calculations'!$F$6)*'Sensitivity Analysis'!E722*'Sensitivity Analysis'!J722)+(('Benefits Calculations'!$F$18-'Benefits Calculations'!$F$6)*'Sensitivity Analysis'!K722*'Sensitivity Analysis'!F722)+(('Benefits Calculations'!$F$24-'Benefits Calculations'!$F$6)*'Sensitivity Analysis'!L722*'Sensitivity Analysis'!G722)</f>
        <v>260034.21585747146</v>
      </c>
      <c r="T722">
        <f ca="1">+'Sensitivity Analysis'!S722-'Sensitivity Analysis'!K722*('Sensitivity Analysis'!O722+'Sensitivity Analysis'!O722/(1+'Benefits Calculations'!$C$10))-'Sensitivity Analysis'!L722*('Sensitivity Analysis'!R722+'Sensitivity Analysis'!R722/(1+'Benefits Calculations'!$C$10)+'Sensitivity Analysis'!R722/(1+'Benefits Calculations'!$C$10)^2+'Sensitivity Analysis'!R722/(1+'Benefits Calculations'!$C$10)^3)</f>
        <v>212827.81768257963</v>
      </c>
      <c r="U722">
        <f t="shared" ca="1" si="163"/>
        <v>360199.41861115943</v>
      </c>
      <c r="V722">
        <f ca="1">+'Sensitivity Analysis'!S722*(1+'Sensitivity Analysis'!I722)-'Sensitivity Analysis'!K722*('Sensitivity Analysis'!O722+'Sensitivity Analysis'!O722/(1+'Benefits Calculations'!$C$10))-'Sensitivity Analysis'!L722*('Sensitivity Analysis'!R722+'Sensitivity Analysis'!R722/(1+'Benefits Calculations'!$C$10)+'Sensitivity Analysis'!R722/(1+'Benefits Calculations'!$C$10)^2+'Sensitivity Analysis'!R722/(1+'Benefits Calculations'!$C$10)^3)</f>
        <v>312993.0204362676</v>
      </c>
    </row>
    <row r="723" spans="5:22" x14ac:dyDescent="0.25">
      <c r="E723">
        <f t="shared" ca="1" si="151"/>
        <v>0.2227692627866722</v>
      </c>
      <c r="F723">
        <f t="shared" ca="1" si="152"/>
        <v>0.6034806449138006</v>
      </c>
      <c r="G723">
        <f t="shared" ca="1" si="153"/>
        <v>0.42415461679325295</v>
      </c>
      <c r="H723">
        <f t="shared" ca="1" si="159"/>
        <v>0.26049734695860349</v>
      </c>
      <c r="I723">
        <f t="shared" ca="1" si="160"/>
        <v>0.2622131398643478</v>
      </c>
      <c r="J723">
        <v>0.33900000000000002</v>
      </c>
      <c r="K723">
        <v>0.311</v>
      </c>
      <c r="L723">
        <f t="shared" si="161"/>
        <v>0.35000000000000003</v>
      </c>
      <c r="M723">
        <f t="shared" ca="1" si="162"/>
        <v>0.94389760729168648</v>
      </c>
      <c r="N723">
        <f t="shared" ca="1" si="154"/>
        <v>5.610239270831352E-2</v>
      </c>
      <c r="O723">
        <f t="shared" ca="1" si="155"/>
        <v>19270.925527387284</v>
      </c>
      <c r="P723">
        <f t="shared" ca="1" si="156"/>
        <v>0.61823936514483524</v>
      </c>
      <c r="Q723">
        <f t="shared" ca="1" si="157"/>
        <v>0.38176063485516476</v>
      </c>
      <c r="R723">
        <f t="shared" ca="1" si="158"/>
        <v>28636.11318618925</v>
      </c>
      <c r="S723">
        <f ca="1">(('Benefits Calculations'!$F$12-'Benefits Calculations'!$F$6)*'Sensitivity Analysis'!E723*'Sensitivity Analysis'!J723)+(('Benefits Calculations'!$F$18-'Benefits Calculations'!$F$6)*'Sensitivity Analysis'!K723*'Sensitivity Analysis'!F723)+(('Benefits Calculations'!$F$24-'Benefits Calculations'!$F$6)*'Sensitivity Analysis'!L723*'Sensitivity Analysis'!G723)</f>
        <v>221000.71381554584</v>
      </c>
      <c r="T723">
        <f ca="1">+'Sensitivity Analysis'!S723-'Sensitivity Analysis'!K723*('Sensitivity Analysis'!O723+'Sensitivity Analysis'!O723/(1+'Benefits Calculations'!$C$10))-'Sensitivity Analysis'!L723*('Sensitivity Analysis'!R723+'Sensitivity Analysis'!R723/(1+'Benefits Calculations'!$C$10)+'Sensitivity Analysis'!R723/(1+'Benefits Calculations'!$C$10)^2+'Sensitivity Analysis'!R723/(1+'Benefits Calculations'!$C$10)^3)</f>
        <v>171114.4312850674</v>
      </c>
      <c r="U723">
        <f t="shared" ca="1" si="163"/>
        <v>278950.00489738223</v>
      </c>
      <c r="V723">
        <f ca="1">+'Sensitivity Analysis'!S723*(1+'Sensitivity Analysis'!I723)-'Sensitivity Analysis'!K723*('Sensitivity Analysis'!O723+'Sensitivity Analysis'!O723/(1+'Benefits Calculations'!$C$10))-'Sensitivity Analysis'!L723*('Sensitivity Analysis'!R723+'Sensitivity Analysis'!R723/(1+'Benefits Calculations'!$C$10)+'Sensitivity Analysis'!R723/(1+'Benefits Calculations'!$C$10)^2+'Sensitivity Analysis'!R723/(1+'Benefits Calculations'!$C$10)^3)</f>
        <v>229063.72236690379</v>
      </c>
    </row>
    <row r="724" spans="5:22" x14ac:dyDescent="0.25">
      <c r="E724">
        <f t="shared" ca="1" si="151"/>
        <v>0.48809815909632259</v>
      </c>
      <c r="F724">
        <f t="shared" ca="1" si="152"/>
        <v>0.51409149071205718</v>
      </c>
      <c r="G724">
        <f t="shared" ca="1" si="153"/>
        <v>0.4633586895127319</v>
      </c>
      <c r="H724">
        <f t="shared" ca="1" si="159"/>
        <v>0.82853257282758608</v>
      </c>
      <c r="I724">
        <f t="shared" ca="1" si="160"/>
        <v>0.36970838093762493</v>
      </c>
      <c r="J724">
        <v>0.33900000000000002</v>
      </c>
      <c r="K724">
        <v>0.311</v>
      </c>
      <c r="L724">
        <f t="shared" si="161"/>
        <v>0.35000000000000003</v>
      </c>
      <c r="M724">
        <f t="shared" ca="1" si="162"/>
        <v>0.93353962972601601</v>
      </c>
      <c r="N724">
        <f t="shared" ca="1" si="154"/>
        <v>6.6460370273983993E-2</v>
      </c>
      <c r="O724">
        <f t="shared" ca="1" si="155"/>
        <v>19383.16457228889</v>
      </c>
      <c r="P724">
        <f t="shared" ca="1" si="156"/>
        <v>0.54074539252474674</v>
      </c>
      <c r="Q724">
        <f t="shared" ca="1" si="157"/>
        <v>0.45925460747525326</v>
      </c>
      <c r="R724">
        <f t="shared" ca="1" si="158"/>
        <v>29952.735781004554</v>
      </c>
      <c r="S724">
        <f ca="1">(('Benefits Calculations'!$F$12-'Benefits Calculations'!$F$6)*'Sensitivity Analysis'!E724*'Sensitivity Analysis'!J724)+(('Benefits Calculations'!$F$18-'Benefits Calculations'!$F$6)*'Sensitivity Analysis'!K724*'Sensitivity Analysis'!F724)+(('Benefits Calculations'!$F$24-'Benefits Calculations'!$F$6)*'Sensitivity Analysis'!L724*'Sensitivity Analysis'!G724)</f>
        <v>246655.1086416</v>
      </c>
      <c r="T724">
        <f ca="1">+'Sensitivity Analysis'!S724-'Sensitivity Analysis'!K724*('Sensitivity Analysis'!O724+'Sensitivity Analysis'!O724/(1+'Benefits Calculations'!$C$10))-'Sensitivity Analysis'!L724*('Sensitivity Analysis'!R724+'Sensitivity Analysis'!R724/(1+'Benefits Calculations'!$C$10)+'Sensitivity Analysis'!R724/(1+'Benefits Calculations'!$C$10)^2+'Sensitivity Analysis'!R724/(1+'Benefits Calculations'!$C$10)^3)</f>
        <v>194948.33143170117</v>
      </c>
      <c r="U724">
        <f t="shared" ca="1" si="163"/>
        <v>337845.5695074799</v>
      </c>
      <c r="V724">
        <f ca="1">+'Sensitivity Analysis'!S724*(1+'Sensitivity Analysis'!I724)-'Sensitivity Analysis'!K724*('Sensitivity Analysis'!O724+'Sensitivity Analysis'!O724/(1+'Benefits Calculations'!$C$10))-'Sensitivity Analysis'!L724*('Sensitivity Analysis'!R724+'Sensitivity Analysis'!R724/(1+'Benefits Calculations'!$C$10)+'Sensitivity Analysis'!R724/(1+'Benefits Calculations'!$C$10)^2+'Sensitivity Analysis'!R724/(1+'Benefits Calculations'!$C$10)^3)</f>
        <v>286138.79229758104</v>
      </c>
    </row>
    <row r="725" spans="5:22" x14ac:dyDescent="0.25">
      <c r="E725">
        <f t="shared" ca="1" si="151"/>
        <v>0.2380204283671648</v>
      </c>
      <c r="F725">
        <f t="shared" ca="1" si="152"/>
        <v>0.60938369285578264</v>
      </c>
      <c r="G725">
        <f t="shared" ca="1" si="153"/>
        <v>0.37754949974621954</v>
      </c>
      <c r="H725">
        <f t="shared" ca="1" si="159"/>
        <v>0.86881520494844011</v>
      </c>
      <c r="I725">
        <f t="shared" ca="1" si="160"/>
        <v>0.37601164100571027</v>
      </c>
      <c r="J725">
        <v>0.33900000000000002</v>
      </c>
      <c r="K725">
        <v>0.311</v>
      </c>
      <c r="L725">
        <f t="shared" si="161"/>
        <v>0.35000000000000003</v>
      </c>
      <c r="M725">
        <f t="shared" ca="1" si="162"/>
        <v>0.96112750584756979</v>
      </c>
      <c r="N725">
        <f t="shared" ca="1" si="154"/>
        <v>3.8872494152430215E-2</v>
      </c>
      <c r="O725">
        <f t="shared" ca="1" si="155"/>
        <v>19084.222346635732</v>
      </c>
      <c r="P725">
        <f t="shared" ca="1" si="156"/>
        <v>0.60580027088308386</v>
      </c>
      <c r="Q725">
        <f t="shared" ca="1" si="157"/>
        <v>0.39419972911691614</v>
      </c>
      <c r="R725">
        <f t="shared" ca="1" si="158"/>
        <v>28847.453397696405</v>
      </c>
      <c r="S725">
        <f ca="1">(('Benefits Calculations'!$F$12-'Benefits Calculations'!$F$6)*'Sensitivity Analysis'!E725*'Sensitivity Analysis'!J725)+(('Benefits Calculations'!$F$18-'Benefits Calculations'!$F$6)*'Sensitivity Analysis'!K725*'Sensitivity Analysis'!F725)+(('Benefits Calculations'!$F$24-'Benefits Calculations'!$F$6)*'Sensitivity Analysis'!L725*'Sensitivity Analysis'!G725)</f>
        <v>208794.7030139087</v>
      </c>
      <c r="T725">
        <f ca="1">+'Sensitivity Analysis'!S725-'Sensitivity Analysis'!K725*('Sensitivity Analysis'!O725+'Sensitivity Analysis'!O725/(1+'Benefits Calculations'!$C$10))-'Sensitivity Analysis'!L725*('Sensitivity Analysis'!R725+'Sensitivity Analysis'!R725/(1+'Benefits Calculations'!$C$10)+'Sensitivity Analysis'!R725/(1+'Benefits Calculations'!$C$10)^2+'Sensitivity Analysis'!R725/(1+'Benefits Calculations'!$C$10)^3)</f>
        <v>158741.3827543759</v>
      </c>
      <c r="U725">
        <f t="shared" ca="1" si="163"/>
        <v>287303.94192746846</v>
      </c>
      <c r="V725">
        <f ca="1">+'Sensitivity Analysis'!S725*(1+'Sensitivity Analysis'!I725)-'Sensitivity Analysis'!K725*('Sensitivity Analysis'!O725+'Sensitivity Analysis'!O725/(1+'Benefits Calculations'!$C$10))-'Sensitivity Analysis'!L725*('Sensitivity Analysis'!R725+'Sensitivity Analysis'!R725/(1+'Benefits Calculations'!$C$10)+'Sensitivity Analysis'!R725/(1+'Benefits Calculations'!$C$10)^2+'Sensitivity Analysis'!R725/(1+'Benefits Calculations'!$C$10)^3)</f>
        <v>237250.62166793566</v>
      </c>
    </row>
    <row r="726" spans="5:22" x14ac:dyDescent="0.25">
      <c r="E726">
        <f t="shared" ca="1" si="151"/>
        <v>0.4804325532186739</v>
      </c>
      <c r="F726">
        <f t="shared" ca="1" si="152"/>
        <v>0.45455898902458947</v>
      </c>
      <c r="G726">
        <f t="shared" ca="1" si="153"/>
        <v>0.35701469886217513</v>
      </c>
      <c r="H726">
        <f t="shared" ca="1" si="159"/>
        <v>0.59983194174160059</v>
      </c>
      <c r="I726">
        <f t="shared" ca="1" si="160"/>
        <v>0.33321348080605678</v>
      </c>
      <c r="J726">
        <v>0.33900000000000002</v>
      </c>
      <c r="K726">
        <v>0.311</v>
      </c>
      <c r="L726">
        <f t="shared" si="161"/>
        <v>0.35000000000000003</v>
      </c>
      <c r="M726">
        <f t="shared" ca="1" si="162"/>
        <v>0.94688584734564307</v>
      </c>
      <c r="N726">
        <f t="shared" ca="1" si="154"/>
        <v>5.3114152654356928E-2</v>
      </c>
      <c r="O726">
        <f t="shared" ca="1" si="155"/>
        <v>19238.544958162609</v>
      </c>
      <c r="P726">
        <f t="shared" ca="1" si="156"/>
        <v>0.59391653308546033</v>
      </c>
      <c r="Q726">
        <f t="shared" ca="1" si="157"/>
        <v>0.40608346691453967</v>
      </c>
      <c r="R726">
        <f t="shared" ca="1" si="158"/>
        <v>29049.358102878028</v>
      </c>
      <c r="S726">
        <f ca="1">(('Benefits Calculations'!$F$12-'Benefits Calculations'!$F$6)*'Sensitivity Analysis'!E726*'Sensitivity Analysis'!J726)+(('Benefits Calculations'!$F$18-'Benefits Calculations'!$F$6)*'Sensitivity Analysis'!K726*'Sensitivity Analysis'!F726)+(('Benefits Calculations'!$F$24-'Benefits Calculations'!$F$6)*'Sensitivity Analysis'!L726*'Sensitivity Analysis'!G726)</f>
        <v>206384.84979397367</v>
      </c>
      <c r="T726">
        <f ca="1">+'Sensitivity Analysis'!S726-'Sensitivity Analysis'!K726*('Sensitivity Analysis'!O726+'Sensitivity Analysis'!O726/(1+'Benefits Calculations'!$C$10))-'Sensitivity Analysis'!L726*('Sensitivity Analysis'!R726+'Sensitivity Analysis'!R726/(1+'Benefits Calculations'!$C$10)+'Sensitivity Analysis'!R726/(1+'Benefits Calculations'!$C$10)^2+'Sensitivity Analysis'!R726/(1+'Benefits Calculations'!$C$10)^3)</f>
        <v>155968.51492896804</v>
      </c>
      <c r="U726">
        <f t="shared" ca="1" si="163"/>
        <v>275155.06397945882</v>
      </c>
      <c r="V726">
        <f ca="1">+'Sensitivity Analysis'!S726*(1+'Sensitivity Analysis'!I726)-'Sensitivity Analysis'!K726*('Sensitivity Analysis'!O726+'Sensitivity Analysis'!O726/(1+'Benefits Calculations'!$C$10))-'Sensitivity Analysis'!L726*('Sensitivity Analysis'!R726+'Sensitivity Analysis'!R726/(1+'Benefits Calculations'!$C$10)+'Sensitivity Analysis'!R726/(1+'Benefits Calculations'!$C$10)^2+'Sensitivity Analysis'!R726/(1+'Benefits Calculations'!$C$10)^3)</f>
        <v>224738.72911445319</v>
      </c>
    </row>
    <row r="727" spans="5:22" x14ac:dyDescent="0.25">
      <c r="E727">
        <f t="shared" ca="1" si="151"/>
        <v>0.49314144590968878</v>
      </c>
      <c r="F727">
        <f t="shared" ca="1" si="152"/>
        <v>0.33589825508068044</v>
      </c>
      <c r="G727">
        <f t="shared" ca="1" si="153"/>
        <v>0.49955709189206565</v>
      </c>
      <c r="H727">
        <f t="shared" ca="1" si="159"/>
        <v>0.54197910893885914</v>
      </c>
      <c r="I727">
        <f t="shared" ca="1" si="160"/>
        <v>0.32291801357773386</v>
      </c>
      <c r="J727">
        <v>0.33900000000000002</v>
      </c>
      <c r="K727">
        <v>0.311</v>
      </c>
      <c r="L727">
        <f t="shared" si="161"/>
        <v>0.35000000000000003</v>
      </c>
      <c r="M727">
        <f t="shared" ca="1" si="162"/>
        <v>0.94167077212245442</v>
      </c>
      <c r="N727">
        <f t="shared" ca="1" si="154"/>
        <v>5.8329227877545575E-2</v>
      </c>
      <c r="O727">
        <f t="shared" ca="1" si="155"/>
        <v>19295.055513281084</v>
      </c>
      <c r="P727">
        <f t="shared" ca="1" si="156"/>
        <v>0.68365340807364816</v>
      </c>
      <c r="Q727">
        <f t="shared" ca="1" si="157"/>
        <v>0.31634659192635184</v>
      </c>
      <c r="R727">
        <f t="shared" ca="1" si="158"/>
        <v>27524.728596828718</v>
      </c>
      <c r="S727">
        <f ca="1">(('Benefits Calculations'!$F$12-'Benefits Calculations'!$F$6)*'Sensitivity Analysis'!E727*'Sensitivity Analysis'!J727)+(('Benefits Calculations'!$F$18-'Benefits Calculations'!$F$6)*'Sensitivity Analysis'!K727*'Sensitivity Analysis'!F727)+(('Benefits Calculations'!$F$24-'Benefits Calculations'!$F$6)*'Sensitivity Analysis'!L727*'Sensitivity Analysis'!G727)</f>
        <v>237317.80629225631</v>
      </c>
      <c r="T727">
        <f ca="1">+'Sensitivity Analysis'!S727-'Sensitivity Analysis'!K727*('Sensitivity Analysis'!O727+'Sensitivity Analysis'!O727/(1+'Benefits Calculations'!$C$10))-'Sensitivity Analysis'!L727*('Sensitivity Analysis'!R727+'Sensitivity Analysis'!R727/(1+'Benefits Calculations'!$C$10)+'Sensitivity Analysis'!R727/(1+'Benefits Calculations'!$C$10)^2+'Sensitivity Analysis'!R727/(1+'Benefits Calculations'!$C$10)^3)</f>
        <v>188895.54694762445</v>
      </c>
      <c r="U727">
        <f t="shared" ca="1" si="163"/>
        <v>313952.00088677712</v>
      </c>
      <c r="V727">
        <f ca="1">+'Sensitivity Analysis'!S727*(1+'Sensitivity Analysis'!I727)-'Sensitivity Analysis'!K727*('Sensitivity Analysis'!O727+'Sensitivity Analysis'!O727/(1+'Benefits Calculations'!$C$10))-'Sensitivity Analysis'!L727*('Sensitivity Analysis'!R727+'Sensitivity Analysis'!R727/(1+'Benefits Calculations'!$C$10)+'Sensitivity Analysis'!R727/(1+'Benefits Calculations'!$C$10)^2+'Sensitivity Analysis'!R727/(1+'Benefits Calculations'!$C$10)^3)</f>
        <v>265529.74154214526</v>
      </c>
    </row>
    <row r="728" spans="5:22" x14ac:dyDescent="0.25">
      <c r="E728">
        <f t="shared" ca="1" si="151"/>
        <v>0.70048934864136758</v>
      </c>
      <c r="F728">
        <f t="shared" ca="1" si="152"/>
        <v>0.46649348214972264</v>
      </c>
      <c r="G728">
        <f t="shared" ca="1" si="153"/>
        <v>0.43886129656827888</v>
      </c>
      <c r="H728">
        <f t="shared" ca="1" si="159"/>
        <v>3.0485090683931682E-2</v>
      </c>
      <c r="I728">
        <f t="shared" ca="1" si="160"/>
        <v>0.17193942830053602</v>
      </c>
      <c r="J728">
        <v>0.33900000000000002</v>
      </c>
      <c r="K728">
        <v>0.311</v>
      </c>
      <c r="L728">
        <f t="shared" si="161"/>
        <v>0.35000000000000003</v>
      </c>
      <c r="M728">
        <f t="shared" ca="1" si="162"/>
        <v>0.95622866181989075</v>
      </c>
      <c r="N728">
        <f t="shared" ca="1" si="154"/>
        <v>4.3771338180109254E-2</v>
      </c>
      <c r="O728">
        <f t="shared" ca="1" si="155"/>
        <v>19137.306220519662</v>
      </c>
      <c r="P728">
        <f t="shared" ca="1" si="156"/>
        <v>0.37893448632026583</v>
      </c>
      <c r="Q728">
        <f t="shared" ca="1" si="157"/>
        <v>0.62106551367973417</v>
      </c>
      <c r="R728">
        <f t="shared" ca="1" si="158"/>
        <v>32701.903077418683</v>
      </c>
      <c r="S728">
        <f ca="1">(('Benefits Calculations'!$F$12-'Benefits Calculations'!$F$6)*'Sensitivity Analysis'!E728*'Sensitivity Analysis'!J728)+(('Benefits Calculations'!$F$18-'Benefits Calculations'!$F$6)*'Sensitivity Analysis'!K728*'Sensitivity Analysis'!F728)+(('Benefits Calculations'!$F$24-'Benefits Calculations'!$F$6)*'Sensitivity Analysis'!L728*'Sensitivity Analysis'!G728)</f>
        <v>252872.5804680197</v>
      </c>
      <c r="T728">
        <f ca="1">+'Sensitivity Analysis'!S728-'Sensitivity Analysis'!K728*('Sensitivity Analysis'!O728+'Sensitivity Analysis'!O728/(1+'Benefits Calculations'!$C$10))-'Sensitivity Analysis'!L728*('Sensitivity Analysis'!R728+'Sensitivity Analysis'!R728/(1+'Benefits Calculations'!$C$10)+'Sensitivity Analysis'!R728/(1+'Benefits Calculations'!$C$10)^2+'Sensitivity Analysis'!R728/(1+'Benefits Calculations'!$C$10)^3)</f>
        <v>197658.17386193422</v>
      </c>
      <c r="U728">
        <f t="shared" ca="1" si="163"/>
        <v>296351.34738657228</v>
      </c>
      <c r="V728">
        <f ca="1">+'Sensitivity Analysis'!S728*(1+'Sensitivity Analysis'!I728)-'Sensitivity Analysis'!K728*('Sensitivity Analysis'!O728+'Sensitivity Analysis'!O728/(1+'Benefits Calculations'!$C$10))-'Sensitivity Analysis'!L728*('Sensitivity Analysis'!R728+'Sensitivity Analysis'!R728/(1+'Benefits Calculations'!$C$10)+'Sensitivity Analysis'!R728/(1+'Benefits Calculations'!$C$10)^2+'Sensitivity Analysis'!R728/(1+'Benefits Calculations'!$C$10)^3)</f>
        <v>241136.9407804868</v>
      </c>
    </row>
    <row r="729" spans="5:22" x14ac:dyDescent="0.25">
      <c r="E729">
        <f t="shared" ca="1" si="151"/>
        <v>0.35870149456145828</v>
      </c>
      <c r="F729">
        <f t="shared" ca="1" si="152"/>
        <v>0.50049035470507075</v>
      </c>
      <c r="G729">
        <f t="shared" ca="1" si="153"/>
        <v>0.44592448134940776</v>
      </c>
      <c r="H729">
        <f t="shared" ca="1" si="159"/>
        <v>5.5491142260724158E-2</v>
      </c>
      <c r="I729">
        <f t="shared" ca="1" si="160"/>
        <v>0.18832947423509719</v>
      </c>
      <c r="J729">
        <v>0.33900000000000002</v>
      </c>
      <c r="K729">
        <v>0.311</v>
      </c>
      <c r="L729">
        <f t="shared" si="161"/>
        <v>0.35000000000000003</v>
      </c>
      <c r="M729">
        <f t="shared" ca="1" si="162"/>
        <v>0.92275523797492132</v>
      </c>
      <c r="N729">
        <f t="shared" ca="1" si="154"/>
        <v>7.7244762025078684E-2</v>
      </c>
      <c r="O729">
        <f t="shared" ca="1" si="155"/>
        <v>19500.024241303752</v>
      </c>
      <c r="P729">
        <f t="shared" ca="1" si="156"/>
        <v>0.4870324479698584</v>
      </c>
      <c r="Q729">
        <f t="shared" ca="1" si="157"/>
        <v>0.51296755203014155</v>
      </c>
      <c r="R729">
        <f t="shared" ca="1" si="158"/>
        <v>30865.318708992105</v>
      </c>
      <c r="S729">
        <f ca="1">(('Benefits Calculations'!$F$12-'Benefits Calculations'!$F$6)*'Sensitivity Analysis'!E729*'Sensitivity Analysis'!J729)+(('Benefits Calculations'!$F$18-'Benefits Calculations'!$F$6)*'Sensitivity Analysis'!K729*'Sensitivity Analysis'!F729)+(('Benefits Calculations'!$F$24-'Benefits Calculations'!$F$6)*'Sensitivity Analysis'!L729*'Sensitivity Analysis'!G729)</f>
        <v>227955.09334285307</v>
      </c>
      <c r="T729">
        <f ca="1">+'Sensitivity Analysis'!S729-'Sensitivity Analysis'!K729*('Sensitivity Analysis'!O729+'Sensitivity Analysis'!O729/(1+'Benefits Calculations'!$C$10))-'Sensitivity Analysis'!L729*('Sensitivity Analysis'!R729+'Sensitivity Analysis'!R729/(1+'Benefits Calculations'!$C$10)+'Sensitivity Analysis'!R729/(1+'Benefits Calculations'!$C$10)^2+'Sensitivity Analysis'!R729/(1+'Benefits Calculations'!$C$10)^3)</f>
        <v>174962.600268724</v>
      </c>
      <c r="U729">
        <f t="shared" ca="1" si="163"/>
        <v>270885.75622132508</v>
      </c>
      <c r="V729">
        <f ca="1">+'Sensitivity Analysis'!S729*(1+'Sensitivity Analysis'!I729)-'Sensitivity Analysis'!K729*('Sensitivity Analysis'!O729+'Sensitivity Analysis'!O729/(1+'Benefits Calculations'!$C$10))-'Sensitivity Analysis'!L729*('Sensitivity Analysis'!R729+'Sensitivity Analysis'!R729/(1+'Benefits Calculations'!$C$10)+'Sensitivity Analysis'!R729/(1+'Benefits Calculations'!$C$10)^2+'Sensitivity Analysis'!R729/(1+'Benefits Calculations'!$C$10)^3)</f>
        <v>217893.263147196</v>
      </c>
    </row>
    <row r="730" spans="5:22" x14ac:dyDescent="0.25">
      <c r="E730">
        <f t="shared" ca="1" si="151"/>
        <v>0.64777989464080377</v>
      </c>
      <c r="F730">
        <f t="shared" ca="1" si="152"/>
        <v>0.49081557009935539</v>
      </c>
      <c r="G730">
        <f t="shared" ca="1" si="153"/>
        <v>0.62741299887405422</v>
      </c>
      <c r="H730">
        <f t="shared" ca="1" si="159"/>
        <v>0.11249476632269717</v>
      </c>
      <c r="I730">
        <f t="shared" ca="1" si="160"/>
        <v>0.21516961370646398</v>
      </c>
      <c r="J730">
        <v>0.33900000000000002</v>
      </c>
      <c r="K730">
        <v>0.311</v>
      </c>
      <c r="L730">
        <f t="shared" si="161"/>
        <v>0.35000000000000003</v>
      </c>
      <c r="M730">
        <f t="shared" ca="1" si="162"/>
        <v>0.94900868248978698</v>
      </c>
      <c r="N730">
        <f t="shared" ca="1" si="154"/>
        <v>5.0991317510213019E-2</v>
      </c>
      <c r="O730">
        <f t="shared" ca="1" si="155"/>
        <v>19215.541916540667</v>
      </c>
      <c r="P730">
        <f t="shared" ca="1" si="156"/>
        <v>0.71625599150841768</v>
      </c>
      <c r="Q730">
        <f t="shared" ca="1" si="157"/>
        <v>0.28374400849158232</v>
      </c>
      <c r="R730">
        <f t="shared" ca="1" si="158"/>
        <v>26970.810704271986</v>
      </c>
      <c r="S730">
        <f ca="1">(('Benefits Calculations'!$F$12-'Benefits Calculations'!$F$6)*'Sensitivity Analysis'!E730*'Sensitivity Analysis'!J730)+(('Benefits Calculations'!$F$18-'Benefits Calculations'!$F$6)*'Sensitivity Analysis'!K730*'Sensitivity Analysis'!F730)+(('Benefits Calculations'!$F$24-'Benefits Calculations'!$F$6)*'Sensitivity Analysis'!L730*'Sensitivity Analysis'!G730)</f>
        <v>308723.43015820126</v>
      </c>
      <c r="T730">
        <f ca="1">+'Sensitivity Analysis'!S730-'Sensitivity Analysis'!K730*('Sensitivity Analysis'!O730+'Sensitivity Analysis'!O730/(1+'Benefits Calculations'!$C$10))-'Sensitivity Analysis'!L730*('Sensitivity Analysis'!R730+'Sensitivity Analysis'!R730/(1+'Benefits Calculations'!$C$10)+'Sensitivity Analysis'!R730/(1+'Benefits Calculations'!$C$10)^2+'Sensitivity Analysis'!R730/(1+'Benefits Calculations'!$C$10)^3)</f>
        <v>261086.82019420009</v>
      </c>
      <c r="U730">
        <f t="shared" ca="1" si="163"/>
        <v>375151.33136747597</v>
      </c>
      <c r="V730">
        <f ca="1">+'Sensitivity Analysis'!S730*(1+'Sensitivity Analysis'!I730)-'Sensitivity Analysis'!K730*('Sensitivity Analysis'!O730+'Sensitivity Analysis'!O730/(1+'Benefits Calculations'!$C$10))-'Sensitivity Analysis'!L730*('Sensitivity Analysis'!R730+'Sensitivity Analysis'!R730/(1+'Benefits Calculations'!$C$10)+'Sensitivity Analysis'!R730/(1+'Benefits Calculations'!$C$10)^2+'Sensitivity Analysis'!R730/(1+'Benefits Calculations'!$C$10)^3)</f>
        <v>327514.7214034748</v>
      </c>
    </row>
    <row r="731" spans="5:22" x14ac:dyDescent="0.25">
      <c r="E731">
        <f t="shared" ca="1" si="151"/>
        <v>0.60280948935655376</v>
      </c>
      <c r="F731">
        <f t="shared" ca="1" si="152"/>
        <v>0.5639048292310116</v>
      </c>
      <c r="G731">
        <f t="shared" ca="1" si="153"/>
        <v>0.30208443907300636</v>
      </c>
      <c r="H731">
        <f t="shared" ca="1" si="159"/>
        <v>0.30042339868524914</v>
      </c>
      <c r="I731">
        <f t="shared" ca="1" si="160"/>
        <v>0.27235366008340745</v>
      </c>
      <c r="J731">
        <v>0.33900000000000002</v>
      </c>
      <c r="K731">
        <v>0.311</v>
      </c>
      <c r="L731">
        <f t="shared" si="161"/>
        <v>0.35000000000000003</v>
      </c>
      <c r="M731">
        <f t="shared" ca="1" si="162"/>
        <v>0.93782566990214444</v>
      </c>
      <c r="N731">
        <f t="shared" ca="1" si="154"/>
        <v>6.2174330097855557E-2</v>
      </c>
      <c r="O731">
        <f t="shared" ca="1" si="155"/>
        <v>19336.72104094036</v>
      </c>
      <c r="P731">
        <f t="shared" ca="1" si="156"/>
        <v>0.77384872835711194</v>
      </c>
      <c r="Q731">
        <f t="shared" ca="1" si="157"/>
        <v>0.22615127164288806</v>
      </c>
      <c r="R731">
        <f t="shared" ca="1" si="158"/>
        <v>25992.310105212669</v>
      </c>
      <c r="S731">
        <f ca="1">(('Benefits Calculations'!$F$12-'Benefits Calculations'!$F$6)*'Sensitivity Analysis'!E731*'Sensitivity Analysis'!J731)+(('Benefits Calculations'!$F$18-'Benefits Calculations'!$F$6)*'Sensitivity Analysis'!K731*'Sensitivity Analysis'!F731)+(('Benefits Calculations'!$F$24-'Benefits Calculations'!$F$6)*'Sensitivity Analysis'!L731*'Sensitivity Analysis'!G731)</f>
        <v>213491.85748539527</v>
      </c>
      <c r="T731">
        <f ca="1">+'Sensitivity Analysis'!S731-'Sensitivity Analysis'!K731*('Sensitivity Analysis'!O731+'Sensitivity Analysis'!O731/(1+'Benefits Calculations'!$C$10))-'Sensitivity Analysis'!L731*('Sensitivity Analysis'!R731+'Sensitivity Analysis'!R731/(1+'Benefits Calculations'!$C$10)+'Sensitivity Analysis'!R731/(1+'Benefits Calculations'!$C$10)^2+'Sensitivity Analysis'!R731/(1+'Benefits Calculations'!$C$10)^3)</f>
        <v>167083.11495787656</v>
      </c>
      <c r="U731">
        <f t="shared" ca="1" si="163"/>
        <v>271637.14626954787</v>
      </c>
      <c r="V731">
        <f ca="1">+'Sensitivity Analysis'!S731*(1+'Sensitivity Analysis'!I731)-'Sensitivity Analysis'!K731*('Sensitivity Analysis'!O731+'Sensitivity Analysis'!O731/(1+'Benefits Calculations'!$C$10))-'Sensitivity Analysis'!L731*('Sensitivity Analysis'!R731+'Sensitivity Analysis'!R731/(1+'Benefits Calculations'!$C$10)+'Sensitivity Analysis'!R731/(1+'Benefits Calculations'!$C$10)^2+'Sensitivity Analysis'!R731/(1+'Benefits Calculations'!$C$10)^3)</f>
        <v>225228.40374202916</v>
      </c>
    </row>
    <row r="732" spans="5:22" x14ac:dyDescent="0.25">
      <c r="E732">
        <f t="shared" ca="1" si="151"/>
        <v>0.4068994214798069</v>
      </c>
      <c r="F732">
        <f t="shared" ca="1" si="152"/>
        <v>0.77168900019495046</v>
      </c>
      <c r="G732">
        <f t="shared" ca="1" si="153"/>
        <v>0.37805837951395471</v>
      </c>
      <c r="H732">
        <f t="shared" ca="1" si="159"/>
        <v>0.81233172228488426</v>
      </c>
      <c r="I732">
        <f t="shared" ca="1" si="160"/>
        <v>0.36730409659793206</v>
      </c>
      <c r="J732">
        <v>0.33900000000000002</v>
      </c>
      <c r="K732">
        <v>0.311</v>
      </c>
      <c r="L732">
        <f t="shared" si="161"/>
        <v>0.35000000000000003</v>
      </c>
      <c r="M732">
        <f t="shared" ca="1" si="162"/>
        <v>0.94026443905405144</v>
      </c>
      <c r="N732">
        <f t="shared" ca="1" si="154"/>
        <v>5.9735560945948563E-2</v>
      </c>
      <c r="O732">
        <f t="shared" ca="1" si="155"/>
        <v>19310.2945384103</v>
      </c>
      <c r="P732">
        <f t="shared" ca="1" si="156"/>
        <v>0.6477683359572235</v>
      </c>
      <c r="Q732">
        <f t="shared" ca="1" si="157"/>
        <v>0.3522316640427765</v>
      </c>
      <c r="R732">
        <f t="shared" ca="1" si="158"/>
        <v>28134.415972086776</v>
      </c>
      <c r="S732">
        <f ca="1">(('Benefits Calculations'!$F$12-'Benefits Calculations'!$F$6)*'Sensitivity Analysis'!E732*'Sensitivity Analysis'!J732)+(('Benefits Calculations'!$F$18-'Benefits Calculations'!$F$6)*'Sensitivity Analysis'!K732*'Sensitivity Analysis'!F732)+(('Benefits Calculations'!$F$24-'Benefits Calculations'!$F$6)*'Sensitivity Analysis'!L732*'Sensitivity Analysis'!G732)</f>
        <v>243329.33254088784</v>
      </c>
      <c r="T732">
        <f ca="1">+'Sensitivity Analysis'!S732-'Sensitivity Analysis'!K732*('Sensitivity Analysis'!O732+'Sensitivity Analysis'!O732/(1+'Benefits Calculations'!$C$10))-'Sensitivity Analysis'!L732*('Sensitivity Analysis'!R732+'Sensitivity Analysis'!R732/(1+'Benefits Calculations'!$C$10)+'Sensitivity Analysis'!R732/(1+'Benefits Calculations'!$C$10)^2+'Sensitivity Analysis'!R732/(1+'Benefits Calculations'!$C$10)^3)</f>
        <v>194086.52126465214</v>
      </c>
      <c r="U732">
        <f t="shared" ca="1" si="163"/>
        <v>332705.19320559647</v>
      </c>
      <c r="V732">
        <f ca="1">+'Sensitivity Analysis'!S732*(1+'Sensitivity Analysis'!I732)-'Sensitivity Analysis'!K732*('Sensitivity Analysis'!O732+'Sensitivity Analysis'!O732/(1+'Benefits Calculations'!$C$10))-'Sensitivity Analysis'!L732*('Sensitivity Analysis'!R732+'Sensitivity Analysis'!R732/(1+'Benefits Calculations'!$C$10)+'Sensitivity Analysis'!R732/(1+'Benefits Calculations'!$C$10)^2+'Sensitivity Analysis'!R732/(1+'Benefits Calculations'!$C$10)^3)</f>
        <v>283462.38192936074</v>
      </c>
    </row>
    <row r="733" spans="5:22" x14ac:dyDescent="0.25">
      <c r="E733">
        <f t="shared" ca="1" si="151"/>
        <v>0.35608792170373116</v>
      </c>
      <c r="F733">
        <f t="shared" ca="1" si="152"/>
        <v>0.61638574243093525</v>
      </c>
      <c r="G733">
        <f t="shared" ca="1" si="153"/>
        <v>0.44365355012156582</v>
      </c>
      <c r="H733">
        <f t="shared" ca="1" si="159"/>
        <v>0.71473092426693552</v>
      </c>
      <c r="I733">
        <f t="shared" ca="1" si="160"/>
        <v>0.35228215405392649</v>
      </c>
      <c r="J733">
        <v>0.33900000000000002</v>
      </c>
      <c r="K733">
        <v>0.311</v>
      </c>
      <c r="L733">
        <f t="shared" si="161"/>
        <v>0.35000000000000003</v>
      </c>
      <c r="M733">
        <f t="shared" ca="1" si="162"/>
        <v>0.94375044409658426</v>
      </c>
      <c r="N733">
        <f t="shared" ca="1" si="154"/>
        <v>5.6249555903415738E-2</v>
      </c>
      <c r="O733">
        <f t="shared" ca="1" si="155"/>
        <v>19272.520187769413</v>
      </c>
      <c r="P733">
        <f t="shared" ca="1" si="156"/>
        <v>0.55748288129363954</v>
      </c>
      <c r="Q733">
        <f t="shared" ca="1" si="157"/>
        <v>0.44251711870636046</v>
      </c>
      <c r="R733">
        <f t="shared" ca="1" si="158"/>
        <v>29668.365846821063</v>
      </c>
      <c r="S733">
        <f ca="1">(('Benefits Calculations'!$F$12-'Benefits Calculations'!$F$6)*'Sensitivity Analysis'!E733*'Sensitivity Analysis'!J733)+(('Benefits Calculations'!$F$18-'Benefits Calculations'!$F$6)*'Sensitivity Analysis'!K733*'Sensitivity Analysis'!F733)+(('Benefits Calculations'!$F$24-'Benefits Calculations'!$F$6)*'Sensitivity Analysis'!L733*'Sensitivity Analysis'!G733)</f>
        <v>240608.46544581006</v>
      </c>
      <c r="T733">
        <f ca="1">+'Sensitivity Analysis'!S733-'Sensitivity Analysis'!K733*('Sensitivity Analysis'!O733+'Sensitivity Analysis'!O733/(1+'Benefits Calculations'!$C$10))-'Sensitivity Analysis'!L733*('Sensitivity Analysis'!R733+'Sensitivity Analysis'!R733/(1+'Benefits Calculations'!$C$10)+'Sensitivity Analysis'!R733/(1+'Benefits Calculations'!$C$10)^2+'Sensitivity Analysis'!R733/(1+'Benefits Calculations'!$C$10)^3)</f>
        <v>189347.72034656428</v>
      </c>
      <c r="U733">
        <f t="shared" ca="1" si="163"/>
        <v>325370.53393666976</v>
      </c>
      <c r="V733">
        <f ca="1">+'Sensitivity Analysis'!S733*(1+'Sensitivity Analysis'!I733)-'Sensitivity Analysis'!K733*('Sensitivity Analysis'!O733+'Sensitivity Analysis'!O733/(1+'Benefits Calculations'!$C$10))-'Sensitivity Analysis'!L733*('Sensitivity Analysis'!R733+'Sensitivity Analysis'!R733/(1+'Benefits Calculations'!$C$10)+'Sensitivity Analysis'!R733/(1+'Benefits Calculations'!$C$10)^2+'Sensitivity Analysis'!R733/(1+'Benefits Calculations'!$C$10)^3)</f>
        <v>274109.78883742396</v>
      </c>
    </row>
    <row r="734" spans="5:22" x14ac:dyDescent="0.25">
      <c r="E734">
        <f t="shared" ca="1" si="151"/>
        <v>0.46303628548952847</v>
      </c>
      <c r="F734">
        <f t="shared" ca="1" si="152"/>
        <v>0.81572165390936868</v>
      </c>
      <c r="G734">
        <f t="shared" ca="1" si="153"/>
        <v>0.45620869108697565</v>
      </c>
      <c r="H734">
        <f t="shared" ca="1" si="159"/>
        <v>0.74499960764426154</v>
      </c>
      <c r="I734">
        <f t="shared" ca="1" si="160"/>
        <v>0.35704492375936386</v>
      </c>
      <c r="J734">
        <v>0.33900000000000002</v>
      </c>
      <c r="K734">
        <v>0.311</v>
      </c>
      <c r="L734">
        <f t="shared" si="161"/>
        <v>0.35000000000000003</v>
      </c>
      <c r="M734">
        <f t="shared" ca="1" si="162"/>
        <v>0.93622383306435564</v>
      </c>
      <c r="N734">
        <f t="shared" ca="1" si="154"/>
        <v>6.3776166935644363E-2</v>
      </c>
      <c r="O734">
        <f t="shared" ca="1" si="155"/>
        <v>19354.078544914642</v>
      </c>
      <c r="P734">
        <f t="shared" ca="1" si="156"/>
        <v>0.59279407727063493</v>
      </c>
      <c r="Q734">
        <f t="shared" ca="1" si="157"/>
        <v>0.40720592272936507</v>
      </c>
      <c r="R734">
        <f t="shared" ca="1" si="158"/>
        <v>29068.428627171914</v>
      </c>
      <c r="S734">
        <f ca="1">(('Benefits Calculations'!$F$12-'Benefits Calculations'!$F$6)*'Sensitivity Analysis'!E734*'Sensitivity Analysis'!J734)+(('Benefits Calculations'!$F$18-'Benefits Calculations'!$F$6)*'Sensitivity Analysis'!K734*'Sensitivity Analysis'!F734)+(('Benefits Calculations'!$F$24-'Benefits Calculations'!$F$6)*'Sensitivity Analysis'!L734*'Sensitivity Analysis'!G734)</f>
        <v>277547.1302026168</v>
      </c>
      <c r="T734">
        <f ca="1">+'Sensitivity Analysis'!S734-'Sensitivity Analysis'!K734*('Sensitivity Analysis'!O734+'Sensitivity Analysis'!O734/(1+'Benefits Calculations'!$C$10))-'Sensitivity Analysis'!L734*('Sensitivity Analysis'!R734+'Sensitivity Analysis'!R734/(1+'Benefits Calculations'!$C$10)+'Sensitivity Analysis'!R734/(1+'Benefits Calculations'!$C$10)^2+'Sensitivity Analysis'!R734/(1+'Benefits Calculations'!$C$10)^3)</f>
        <v>227034.77377913837</v>
      </c>
      <c r="U734">
        <f t="shared" ca="1" si="163"/>
        <v>376643.92414544034</v>
      </c>
      <c r="V734">
        <f ca="1">+'Sensitivity Analysis'!S734*(1+'Sensitivity Analysis'!I734)-'Sensitivity Analysis'!K734*('Sensitivity Analysis'!O734+'Sensitivity Analysis'!O734/(1+'Benefits Calculations'!$C$10))-'Sensitivity Analysis'!L734*('Sensitivity Analysis'!R734+'Sensitivity Analysis'!R734/(1+'Benefits Calculations'!$C$10)+'Sensitivity Analysis'!R734/(1+'Benefits Calculations'!$C$10)^2+'Sensitivity Analysis'!R734/(1+'Benefits Calculations'!$C$10)^3)</f>
        <v>326131.56772196194</v>
      </c>
    </row>
    <row r="735" spans="5:22" x14ac:dyDescent="0.25">
      <c r="E735">
        <f t="shared" ca="1" si="151"/>
        <v>0.42154799037253682</v>
      </c>
      <c r="F735">
        <f t="shared" ca="1" si="152"/>
        <v>0.39963796713916616</v>
      </c>
      <c r="G735">
        <f t="shared" ca="1" si="153"/>
        <v>0.52378013824506542</v>
      </c>
      <c r="H735">
        <f t="shared" ca="1" si="159"/>
        <v>0.65109067272694809</v>
      </c>
      <c r="I735">
        <f t="shared" ca="1" si="160"/>
        <v>0.34192758785212213</v>
      </c>
      <c r="J735">
        <v>0.33900000000000002</v>
      </c>
      <c r="K735">
        <v>0.311</v>
      </c>
      <c r="L735">
        <f t="shared" si="161"/>
        <v>0.35000000000000003</v>
      </c>
      <c r="M735">
        <f t="shared" ca="1" si="162"/>
        <v>0.93390853958837017</v>
      </c>
      <c r="N735">
        <f t="shared" ca="1" si="154"/>
        <v>6.6091460411629832E-2</v>
      </c>
      <c r="O735">
        <f t="shared" ca="1" si="155"/>
        <v>19379.167065020421</v>
      </c>
      <c r="P735">
        <f t="shared" ca="1" si="156"/>
        <v>0.48464568737640046</v>
      </c>
      <c r="Q735">
        <f t="shared" ca="1" si="157"/>
        <v>0.51535431262359954</v>
      </c>
      <c r="R735">
        <f t="shared" ca="1" si="158"/>
        <v>30905.869771474958</v>
      </c>
      <c r="S735">
        <f ca="1">(('Benefits Calculations'!$F$12-'Benefits Calculations'!$F$6)*'Sensitivity Analysis'!E735*'Sensitivity Analysis'!J735)+(('Benefits Calculations'!$F$18-'Benefits Calculations'!$F$6)*'Sensitivity Analysis'!K735*'Sensitivity Analysis'!F735)+(('Benefits Calculations'!$F$24-'Benefits Calculations'!$F$6)*'Sensitivity Analysis'!L735*'Sensitivity Analysis'!G735)</f>
        <v>245706.90057979219</v>
      </c>
      <c r="T735">
        <f ca="1">+'Sensitivity Analysis'!S735-'Sensitivity Analysis'!K735*('Sensitivity Analysis'!O735+'Sensitivity Analysis'!O735/(1+'Benefits Calculations'!$C$10))-'Sensitivity Analysis'!L735*('Sensitivity Analysis'!R735+'Sensitivity Analysis'!R735/(1+'Benefits Calculations'!$C$10)+'Sensitivity Analysis'!R735/(1+'Benefits Calculations'!$C$10)^2+'Sensitivity Analysis'!R735/(1+'Benefits Calculations'!$C$10)^3)</f>
        <v>192734.35347891896</v>
      </c>
      <c r="U735">
        <f t="shared" ca="1" si="163"/>
        <v>329720.86841366172</v>
      </c>
      <c r="V735">
        <f ca="1">+'Sensitivity Analysis'!S735*(1+'Sensitivity Analysis'!I735)-'Sensitivity Analysis'!K735*('Sensitivity Analysis'!O735+'Sensitivity Analysis'!O735/(1+'Benefits Calculations'!$C$10))-'Sensitivity Analysis'!L735*('Sensitivity Analysis'!R735+'Sensitivity Analysis'!R735/(1+'Benefits Calculations'!$C$10)+'Sensitivity Analysis'!R735/(1+'Benefits Calculations'!$C$10)^2+'Sensitivity Analysis'!R735/(1+'Benefits Calculations'!$C$10)^3)</f>
        <v>276748.32131278852</v>
      </c>
    </row>
    <row r="736" spans="5:22" x14ac:dyDescent="0.25">
      <c r="E736">
        <f t="shared" ca="1" si="151"/>
        <v>0.57257941010934355</v>
      </c>
      <c r="F736">
        <f t="shared" ca="1" si="152"/>
        <v>0.69694650733530628</v>
      </c>
      <c r="G736">
        <f t="shared" ca="1" si="153"/>
        <v>0.38021829031042453</v>
      </c>
      <c r="H736">
        <f t="shared" ca="1" si="159"/>
        <v>0.88423401632997911</v>
      </c>
      <c r="I736">
        <f t="shared" ca="1" si="160"/>
        <v>0.3786775090400783</v>
      </c>
      <c r="J736">
        <v>0.33900000000000002</v>
      </c>
      <c r="K736">
        <v>0.311</v>
      </c>
      <c r="L736">
        <f t="shared" si="161"/>
        <v>0.35000000000000003</v>
      </c>
      <c r="M736">
        <f t="shared" ca="1" si="162"/>
        <v>0.94657233927442808</v>
      </c>
      <c r="N736">
        <f t="shared" ca="1" si="154"/>
        <v>5.3427660725571924E-2</v>
      </c>
      <c r="O736">
        <f t="shared" ca="1" si="155"/>
        <v>19241.942131622298</v>
      </c>
      <c r="P736">
        <f t="shared" ca="1" si="156"/>
        <v>0.5560043713418773</v>
      </c>
      <c r="Q736">
        <f t="shared" ca="1" si="157"/>
        <v>0.4439956286581227</v>
      </c>
      <c r="R736">
        <f t="shared" ca="1" si="158"/>
        <v>29693.485730901506</v>
      </c>
      <c r="S736">
        <f ca="1">(('Benefits Calculations'!$F$12-'Benefits Calculations'!$F$6)*'Sensitivity Analysis'!E736*'Sensitivity Analysis'!J736)+(('Benefits Calculations'!$F$18-'Benefits Calculations'!$F$6)*'Sensitivity Analysis'!K736*'Sensitivity Analysis'!F736)+(('Benefits Calculations'!$F$24-'Benefits Calculations'!$F$6)*'Sensitivity Analysis'!L736*'Sensitivity Analysis'!G736)</f>
        <v>250288.95513610911</v>
      </c>
      <c r="T736">
        <f ca="1">+'Sensitivity Analysis'!S736-'Sensitivity Analysis'!K736*('Sensitivity Analysis'!O736+'Sensitivity Analysis'!O736/(1+'Benefits Calculations'!$C$10))-'Sensitivity Analysis'!L736*('Sensitivity Analysis'!R736+'Sensitivity Analysis'!R736/(1+'Benefits Calculations'!$C$10)+'Sensitivity Analysis'!R736/(1+'Benefits Calculations'!$C$10)^2+'Sensitivity Analysis'!R736/(1+'Benefits Calculations'!$C$10)^3)</f>
        <v>199013.48416308025</v>
      </c>
      <c r="U736">
        <f t="shared" ca="1" si="163"/>
        <v>345067.75320729479</v>
      </c>
      <c r="V736">
        <f ca="1">+'Sensitivity Analysis'!S736*(1+'Sensitivity Analysis'!I736)-'Sensitivity Analysis'!K736*('Sensitivity Analysis'!O736+'Sensitivity Analysis'!O736/(1+'Benefits Calculations'!$C$10))-'Sensitivity Analysis'!L736*('Sensitivity Analysis'!R736+'Sensitivity Analysis'!R736/(1+'Benefits Calculations'!$C$10)+'Sensitivity Analysis'!R736/(1+'Benefits Calculations'!$C$10)^2+'Sensitivity Analysis'!R736/(1+'Benefits Calculations'!$C$10)^3)</f>
        <v>293792.28223426593</v>
      </c>
    </row>
    <row r="737" spans="5:22" x14ac:dyDescent="0.25">
      <c r="E737">
        <f t="shared" ca="1" si="151"/>
        <v>0.35154012409455326</v>
      </c>
      <c r="F737">
        <f t="shared" ca="1" si="152"/>
        <v>0.67494039669430961</v>
      </c>
      <c r="G737">
        <f t="shared" ca="1" si="153"/>
        <v>0.2935334596935163</v>
      </c>
      <c r="H737">
        <f t="shared" ca="1" si="159"/>
        <v>0.95577359795308103</v>
      </c>
      <c r="I737">
        <f t="shared" ca="1" si="160"/>
        <v>0.39445906363909</v>
      </c>
      <c r="J737">
        <v>0.33900000000000002</v>
      </c>
      <c r="K737">
        <v>0.311</v>
      </c>
      <c r="L737">
        <f t="shared" si="161"/>
        <v>0.35000000000000003</v>
      </c>
      <c r="M737">
        <f t="shared" ca="1" si="162"/>
        <v>0.93715098356912552</v>
      </c>
      <c r="N737">
        <f t="shared" ca="1" si="154"/>
        <v>6.2849016430874483E-2</v>
      </c>
      <c r="O737">
        <f t="shared" ca="1" si="155"/>
        <v>19344.031942044956</v>
      </c>
      <c r="P737">
        <f t="shared" ca="1" si="156"/>
        <v>0.83735517330869236</v>
      </c>
      <c r="Q737">
        <f t="shared" ca="1" si="157"/>
        <v>0.16264482669130764</v>
      </c>
      <c r="R737">
        <f t="shared" ca="1" si="158"/>
        <v>24913.335605485318</v>
      </c>
      <c r="S737">
        <f ca="1">(('Benefits Calculations'!$F$12-'Benefits Calculations'!$F$6)*'Sensitivity Analysis'!E737*'Sensitivity Analysis'!J737)+(('Benefits Calculations'!$F$18-'Benefits Calculations'!$F$6)*'Sensitivity Analysis'!K737*'Sensitivity Analysis'!F737)+(('Benefits Calculations'!$F$24-'Benefits Calculations'!$F$6)*'Sensitivity Analysis'!L737*'Sensitivity Analysis'!G737)</f>
        <v>201048.26616927958</v>
      </c>
      <c r="T737">
        <f ca="1">+'Sensitivity Analysis'!S737-'Sensitivity Analysis'!K737*('Sensitivity Analysis'!O737+'Sensitivity Analysis'!O737/(1+'Benefits Calculations'!$C$10))-'Sensitivity Analysis'!L737*('Sensitivity Analysis'!R737+'Sensitivity Analysis'!R737/(1+'Benefits Calculations'!$C$10)+'Sensitivity Analysis'!R737/(1+'Benefits Calculations'!$C$10)^2+'Sensitivity Analysis'!R737/(1+'Benefits Calculations'!$C$10)^3)</f>
        <v>156070.70742521889</v>
      </c>
      <c r="U737">
        <f t="shared" ca="1" si="163"/>
        <v>280353.5769886761</v>
      </c>
      <c r="V737">
        <f ca="1">+'Sensitivity Analysis'!S737*(1+'Sensitivity Analysis'!I737)-'Sensitivity Analysis'!K737*('Sensitivity Analysis'!O737+'Sensitivity Analysis'!O737/(1+'Benefits Calculations'!$C$10))-'Sensitivity Analysis'!L737*('Sensitivity Analysis'!R737+'Sensitivity Analysis'!R737/(1+'Benefits Calculations'!$C$10)+'Sensitivity Analysis'!R737/(1+'Benefits Calculations'!$C$10)^2+'Sensitivity Analysis'!R737/(1+'Benefits Calculations'!$C$10)^3)</f>
        <v>235376.01824461541</v>
      </c>
    </row>
    <row r="738" spans="5:22" x14ac:dyDescent="0.25">
      <c r="E738">
        <f t="shared" ca="1" si="151"/>
        <v>0.28990162255332985</v>
      </c>
      <c r="F738">
        <f t="shared" ca="1" si="152"/>
        <v>0.50763873786800151</v>
      </c>
      <c r="G738">
        <f t="shared" ca="1" si="153"/>
        <v>0.32415661145021962</v>
      </c>
      <c r="H738">
        <f t="shared" ca="1" si="159"/>
        <v>0.30482518543013615</v>
      </c>
      <c r="I738">
        <f t="shared" ca="1" si="160"/>
        <v>0.27342924333487351</v>
      </c>
      <c r="J738">
        <v>0.33900000000000002</v>
      </c>
      <c r="K738">
        <v>0.311</v>
      </c>
      <c r="L738">
        <f t="shared" si="161"/>
        <v>0.35000000000000003</v>
      </c>
      <c r="M738">
        <f t="shared" ca="1" si="162"/>
        <v>0.93087144765905183</v>
      </c>
      <c r="N738">
        <f t="shared" ca="1" si="154"/>
        <v>6.9128552340948168E-2</v>
      </c>
      <c r="O738">
        <f t="shared" ca="1" si="155"/>
        <v>19412.076993166516</v>
      </c>
      <c r="P738">
        <f t="shared" ca="1" si="156"/>
        <v>0.64537460252698076</v>
      </c>
      <c r="Q738">
        <f t="shared" ca="1" si="157"/>
        <v>0.35462539747301924</v>
      </c>
      <c r="R738">
        <f t="shared" ca="1" si="158"/>
        <v>28175.085503066595</v>
      </c>
      <c r="S738">
        <f ca="1">(('Benefits Calculations'!$F$12-'Benefits Calculations'!$F$6)*'Sensitivity Analysis'!E738*'Sensitivity Analysis'!J738)+(('Benefits Calculations'!$F$18-'Benefits Calculations'!$F$6)*'Sensitivity Analysis'!K738*'Sensitivity Analysis'!F738)+(('Benefits Calculations'!$F$24-'Benefits Calculations'!$F$6)*'Sensitivity Analysis'!L738*'Sensitivity Analysis'!G738)</f>
        <v>185217.76970360469</v>
      </c>
      <c r="T738">
        <f ca="1">+'Sensitivity Analysis'!S738-'Sensitivity Analysis'!K738*('Sensitivity Analysis'!O738+'Sensitivity Analysis'!O738/(1+'Benefits Calculations'!$C$10))-'Sensitivity Analysis'!L738*('Sensitivity Analysis'!R738+'Sensitivity Analysis'!R738/(1+'Benefits Calculations'!$C$10)+'Sensitivity Analysis'!R738/(1+'Benefits Calculations'!$C$10)^2+'Sensitivity Analysis'!R738/(1+'Benefits Calculations'!$C$10)^3)</f>
        <v>135858.60639970563</v>
      </c>
      <c r="U738">
        <f t="shared" ca="1" si="163"/>
        <v>235861.72432583416</v>
      </c>
      <c r="V738">
        <f ca="1">+'Sensitivity Analysis'!S738*(1+'Sensitivity Analysis'!I738)-'Sensitivity Analysis'!K738*('Sensitivity Analysis'!O738+'Sensitivity Analysis'!O738/(1+'Benefits Calculations'!$C$10))-'Sensitivity Analysis'!L738*('Sensitivity Analysis'!R738+'Sensitivity Analysis'!R738/(1+'Benefits Calculations'!$C$10)+'Sensitivity Analysis'!R738/(1+'Benefits Calculations'!$C$10)^2+'Sensitivity Analysis'!R738/(1+'Benefits Calculations'!$C$10)^3)</f>
        <v>186502.56102193514</v>
      </c>
    </row>
    <row r="739" spans="5:22" x14ac:dyDescent="0.25">
      <c r="E739">
        <f t="shared" ca="1" si="151"/>
        <v>0.1787678442225068</v>
      </c>
      <c r="F739">
        <f t="shared" ca="1" si="152"/>
        <v>0.55972178958452679</v>
      </c>
      <c r="G739">
        <f t="shared" ca="1" si="153"/>
        <v>0.56560831578265192</v>
      </c>
      <c r="H739">
        <f t="shared" ca="1" si="159"/>
        <v>0.71692063168415376</v>
      </c>
      <c r="I739">
        <f t="shared" ca="1" si="160"/>
        <v>0.35263004778581453</v>
      </c>
      <c r="J739">
        <v>0.33900000000000002</v>
      </c>
      <c r="K739">
        <v>0.311</v>
      </c>
      <c r="L739">
        <f t="shared" si="161"/>
        <v>0.35000000000000003</v>
      </c>
      <c r="M739">
        <f t="shared" ca="1" si="162"/>
        <v>0.92455087775617284</v>
      </c>
      <c r="N739">
        <f t="shared" ca="1" si="154"/>
        <v>7.544912224382716E-2</v>
      </c>
      <c r="O739">
        <f t="shared" ca="1" si="155"/>
        <v>19480.56668863411</v>
      </c>
      <c r="P739">
        <f t="shared" ca="1" si="156"/>
        <v>0.69889546927696033</v>
      </c>
      <c r="Q739">
        <f t="shared" ca="1" si="157"/>
        <v>0.30110453072303967</v>
      </c>
      <c r="R739">
        <f t="shared" ca="1" si="158"/>
        <v>27265.765976984443</v>
      </c>
      <c r="S739">
        <f ca="1">(('Benefits Calculations'!$F$12-'Benefits Calculations'!$F$6)*'Sensitivity Analysis'!E739*'Sensitivity Analysis'!J739)+(('Benefits Calculations'!$F$18-'Benefits Calculations'!$F$6)*'Sensitivity Analysis'!K739*'Sensitivity Analysis'!F739)+(('Benefits Calculations'!$F$24-'Benefits Calculations'!$F$6)*'Sensitivity Analysis'!L739*'Sensitivity Analysis'!G739)</f>
        <v>255226.22339910018</v>
      </c>
      <c r="T739">
        <f ca="1">+'Sensitivity Analysis'!S739-'Sensitivity Analysis'!K739*('Sensitivity Analysis'!O739+'Sensitivity Analysis'!O739/(1+'Benefits Calculations'!$C$10))-'Sensitivity Analysis'!L739*('Sensitivity Analysis'!R739+'Sensitivity Analysis'!R739/(1+'Benefits Calculations'!$C$10)+'Sensitivity Analysis'!R739/(1+'Benefits Calculations'!$C$10)^2+'Sensitivity Analysis'!R739/(1+'Benefits Calculations'!$C$10)^3)</f>
        <v>207035.09576269833</v>
      </c>
      <c r="U739">
        <f t="shared" ca="1" si="163"/>
        <v>345226.65875251783</v>
      </c>
      <c r="V739">
        <f ca="1">+'Sensitivity Analysis'!S739*(1+'Sensitivity Analysis'!I739)-'Sensitivity Analysis'!K739*('Sensitivity Analysis'!O739+'Sensitivity Analysis'!O739/(1+'Benefits Calculations'!$C$10))-'Sensitivity Analysis'!L739*('Sensitivity Analysis'!R739+'Sensitivity Analysis'!R739/(1+'Benefits Calculations'!$C$10)+'Sensitivity Analysis'!R739/(1+'Benefits Calculations'!$C$10)^2+'Sensitivity Analysis'!R739/(1+'Benefits Calculations'!$C$10)^3)</f>
        <v>297035.53111611598</v>
      </c>
    </row>
    <row r="740" spans="5:22" x14ac:dyDescent="0.25">
      <c r="E740">
        <f t="shared" ca="1" si="151"/>
        <v>0.47223782024119287</v>
      </c>
      <c r="F740">
        <f t="shared" ca="1" si="152"/>
        <v>0.69472383077842237</v>
      </c>
      <c r="G740">
        <f t="shared" ca="1" si="153"/>
        <v>0.38153157201624727</v>
      </c>
      <c r="H740">
        <f t="shared" ca="1" si="159"/>
        <v>0.47916102134008742</v>
      </c>
      <c r="I740">
        <f t="shared" ca="1" si="160"/>
        <v>0.3110950370572918</v>
      </c>
      <c r="J740">
        <v>0.33900000000000002</v>
      </c>
      <c r="K740">
        <v>0.311</v>
      </c>
      <c r="L740">
        <f t="shared" si="161"/>
        <v>0.35000000000000003</v>
      </c>
      <c r="M740">
        <f t="shared" ca="1" si="162"/>
        <v>0.92553537284413268</v>
      </c>
      <c r="N740">
        <f t="shared" ca="1" si="154"/>
        <v>7.4464627155867325E-2</v>
      </c>
      <c r="O740">
        <f t="shared" ca="1" si="155"/>
        <v>19469.89869986098</v>
      </c>
      <c r="P740">
        <f t="shared" ca="1" si="156"/>
        <v>0.47353000161798303</v>
      </c>
      <c r="Q740">
        <f t="shared" ca="1" si="157"/>
        <v>0.52646999838201691</v>
      </c>
      <c r="R740">
        <f t="shared" ca="1" si="158"/>
        <v>31094.72527251047</v>
      </c>
      <c r="S740">
        <f ca="1">(('Benefits Calculations'!$F$12-'Benefits Calculations'!$F$6)*'Sensitivity Analysis'!E740*'Sensitivity Analysis'!J740)+(('Benefits Calculations'!$F$18-'Benefits Calculations'!$F$6)*'Sensitivity Analysis'!K740*'Sensitivity Analysis'!F740)+(('Benefits Calculations'!$F$24-'Benefits Calculations'!$F$6)*'Sensitivity Analysis'!L740*'Sensitivity Analysis'!G740)</f>
        <v>241310.0120911274</v>
      </c>
      <c r="T740">
        <f ca="1">+'Sensitivity Analysis'!S740-'Sensitivity Analysis'!K740*('Sensitivity Analysis'!O740+'Sensitivity Analysis'!O740/(1+'Benefits Calculations'!$C$10))-'Sensitivity Analysis'!L740*('Sensitivity Analysis'!R740+'Sensitivity Analysis'!R740/(1+'Benefits Calculations'!$C$10)+'Sensitivity Analysis'!R740/(1+'Benefits Calculations'!$C$10)^2+'Sensitivity Analysis'!R740/(1+'Benefits Calculations'!$C$10)^3)</f>
        <v>188030.69810978399</v>
      </c>
      <c r="U740">
        <f t="shared" ca="1" si="163"/>
        <v>316380.35924491222</v>
      </c>
      <c r="V740">
        <f ca="1">+'Sensitivity Analysis'!S740*(1+'Sensitivity Analysis'!I740)-'Sensitivity Analysis'!K740*('Sensitivity Analysis'!O740+'Sensitivity Analysis'!O740/(1+'Benefits Calculations'!$C$10))-'Sensitivity Analysis'!L740*('Sensitivity Analysis'!R740+'Sensitivity Analysis'!R740/(1+'Benefits Calculations'!$C$10)+'Sensitivity Analysis'!R740/(1+'Benefits Calculations'!$C$10)^2+'Sensitivity Analysis'!R740/(1+'Benefits Calculations'!$C$10)^3)</f>
        <v>263101.04526356881</v>
      </c>
    </row>
    <row r="741" spans="5:22" x14ac:dyDescent="0.25">
      <c r="E741">
        <f t="shared" ca="1" si="151"/>
        <v>8.9606779600837794E-2</v>
      </c>
      <c r="F741">
        <f t="shared" ca="1" si="152"/>
        <v>0.69515707912513014</v>
      </c>
      <c r="G741">
        <f t="shared" ca="1" si="153"/>
        <v>0.52390294964753148</v>
      </c>
      <c r="H741">
        <f t="shared" ca="1" si="159"/>
        <v>0.69734377104447276</v>
      </c>
      <c r="I741">
        <f t="shared" ca="1" si="160"/>
        <v>0.34950060367900854</v>
      </c>
      <c r="J741">
        <v>0.33900000000000002</v>
      </c>
      <c r="K741">
        <v>0.311</v>
      </c>
      <c r="L741">
        <f t="shared" si="161"/>
        <v>0.35000000000000003</v>
      </c>
      <c r="M741">
        <f t="shared" ca="1" si="162"/>
        <v>0.94482309679485654</v>
      </c>
      <c r="N741">
        <f t="shared" ca="1" si="154"/>
        <v>5.5176903205143457E-2</v>
      </c>
      <c r="O741">
        <f t="shared" ca="1" si="155"/>
        <v>19260.896923130935</v>
      </c>
      <c r="P741">
        <f t="shared" ca="1" si="156"/>
        <v>0.54015616330003646</v>
      </c>
      <c r="Q741">
        <f t="shared" ca="1" si="157"/>
        <v>0.45984383669996354</v>
      </c>
      <c r="R741">
        <f t="shared" ca="1" si="158"/>
        <v>29962.746785532381</v>
      </c>
      <c r="S741">
        <f ca="1">(('Benefits Calculations'!$F$12-'Benefits Calculations'!$F$6)*'Sensitivity Analysis'!E741*'Sensitivity Analysis'!J741)+(('Benefits Calculations'!$F$18-'Benefits Calculations'!$F$6)*'Sensitivity Analysis'!K741*'Sensitivity Analysis'!F741)+(('Benefits Calculations'!$F$24-'Benefits Calculations'!$F$6)*'Sensitivity Analysis'!L741*'Sensitivity Analysis'!G741)</f>
        <v>250216.76561076182</v>
      </c>
      <c r="T741">
        <f ca="1">+'Sensitivity Analysis'!S741-'Sensitivity Analysis'!K741*('Sensitivity Analysis'!O741+'Sensitivity Analysis'!O741/(1+'Benefits Calculations'!$C$10))-'Sensitivity Analysis'!L741*('Sensitivity Analysis'!R741+'Sensitivity Analysis'!R741/(1+'Benefits Calculations'!$C$10)+'Sensitivity Analysis'!R741/(1+'Benefits Calculations'!$C$10)^2+'Sensitivity Analysis'!R741/(1+'Benefits Calculations'!$C$10)^3)</f>
        <v>198571.4326292355</v>
      </c>
      <c r="U741">
        <f t="shared" ca="1" si="163"/>
        <v>337667.67624233203</v>
      </c>
      <c r="V741">
        <f ca="1">+'Sensitivity Analysis'!S741*(1+'Sensitivity Analysis'!I741)-'Sensitivity Analysis'!K741*('Sensitivity Analysis'!O741+'Sensitivity Analysis'!O741/(1+'Benefits Calculations'!$C$10))-'Sensitivity Analysis'!L741*('Sensitivity Analysis'!R741+'Sensitivity Analysis'!R741/(1+'Benefits Calculations'!$C$10)+'Sensitivity Analysis'!R741/(1+'Benefits Calculations'!$C$10)^2+'Sensitivity Analysis'!R741/(1+'Benefits Calculations'!$C$10)^3)</f>
        <v>286022.3432608057</v>
      </c>
    </row>
    <row r="742" spans="5:22" x14ac:dyDescent="0.25">
      <c r="E742">
        <f t="shared" ca="1" si="151"/>
        <v>0.52990679949307051</v>
      </c>
      <c r="F742">
        <f t="shared" ca="1" si="152"/>
        <v>0.55105433245157309</v>
      </c>
      <c r="G742">
        <f t="shared" ca="1" si="153"/>
        <v>0.66976867431534437</v>
      </c>
      <c r="H742">
        <f t="shared" ca="1" si="159"/>
        <v>0.47359832738968444</v>
      </c>
      <c r="I742">
        <f t="shared" ca="1" si="160"/>
        <v>0.31001167290765586</v>
      </c>
      <c r="J742">
        <v>0.33900000000000002</v>
      </c>
      <c r="K742">
        <v>0.311</v>
      </c>
      <c r="L742">
        <f t="shared" si="161"/>
        <v>0.35000000000000003</v>
      </c>
      <c r="M742">
        <f t="shared" ca="1" si="162"/>
        <v>0.94926073231935826</v>
      </c>
      <c r="N742">
        <f t="shared" ca="1" si="154"/>
        <v>5.0739267680641742E-2</v>
      </c>
      <c r="O742">
        <f t="shared" ca="1" si="155"/>
        <v>19212.810704587431</v>
      </c>
      <c r="P742">
        <f t="shared" ca="1" si="156"/>
        <v>0.57856229925041347</v>
      </c>
      <c r="Q742">
        <f t="shared" ca="1" si="157"/>
        <v>0.42143770074958653</v>
      </c>
      <c r="R742">
        <f t="shared" ca="1" si="158"/>
        <v>29310.226535735477</v>
      </c>
      <c r="S742">
        <f ca="1">(('Benefits Calculations'!$F$12-'Benefits Calculations'!$F$6)*'Sensitivity Analysis'!E742*'Sensitivity Analysis'!J742)+(('Benefits Calculations'!$F$18-'Benefits Calculations'!$F$6)*'Sensitivity Analysis'!K742*'Sensitivity Analysis'!F742)+(('Benefits Calculations'!$F$24-'Benefits Calculations'!$F$6)*'Sensitivity Analysis'!L742*'Sensitivity Analysis'!G742)</f>
        <v>318052.95643735578</v>
      </c>
      <c r="T742">
        <f ca="1">+'Sensitivity Analysis'!S742-'Sensitivity Analysis'!K742*('Sensitivity Analysis'!O742+'Sensitivity Analysis'!O742/(1+'Benefits Calculations'!$C$10))-'Sensitivity Analysis'!L742*('Sensitivity Analysis'!R742+'Sensitivity Analysis'!R742/(1+'Benefits Calculations'!$C$10)+'Sensitivity Analysis'!R742/(1+'Benefits Calculations'!$C$10)^2+'Sensitivity Analysis'!R742/(1+'Benefits Calculations'!$C$10)^3)</f>
        <v>267305.25315476483</v>
      </c>
      <c r="U742">
        <f t="shared" ca="1" si="163"/>
        <v>416653.08553572622</v>
      </c>
      <c r="V742">
        <f ca="1">+'Sensitivity Analysis'!S742*(1+'Sensitivity Analysis'!I742)-'Sensitivity Analysis'!K742*('Sensitivity Analysis'!O742+'Sensitivity Analysis'!O742/(1+'Benefits Calculations'!$C$10))-'Sensitivity Analysis'!L742*('Sensitivity Analysis'!R742+'Sensitivity Analysis'!R742/(1+'Benefits Calculations'!$C$10)+'Sensitivity Analysis'!R742/(1+'Benefits Calculations'!$C$10)^2+'Sensitivity Analysis'!R742/(1+'Benefits Calculations'!$C$10)^3)</f>
        <v>365905.38225313526</v>
      </c>
    </row>
    <row r="743" spans="5:22" x14ac:dyDescent="0.25">
      <c r="E743">
        <f t="shared" ca="1" si="151"/>
        <v>0.6393552159287883</v>
      </c>
      <c r="F743">
        <f t="shared" ca="1" si="152"/>
        <v>0.45047694460221976</v>
      </c>
      <c r="G743">
        <f t="shared" ca="1" si="153"/>
        <v>0.59062278770310106</v>
      </c>
      <c r="H743">
        <f t="shared" ca="1" si="159"/>
        <v>0.85848696827873161</v>
      </c>
      <c r="I743">
        <f t="shared" ca="1" si="160"/>
        <v>0.37431283311597546</v>
      </c>
      <c r="J743">
        <v>0.33900000000000002</v>
      </c>
      <c r="K743">
        <v>0.311</v>
      </c>
      <c r="L743">
        <f t="shared" si="161"/>
        <v>0.35000000000000003</v>
      </c>
      <c r="M743">
        <f t="shared" ca="1" si="162"/>
        <v>0.94667075052373173</v>
      </c>
      <c r="N743">
        <f t="shared" ca="1" si="154"/>
        <v>5.332924947626827E-2</v>
      </c>
      <c r="O743">
        <f t="shared" ca="1" si="155"/>
        <v>19240.875747324841</v>
      </c>
      <c r="P743">
        <f t="shared" ca="1" si="156"/>
        <v>0.62638425442601697</v>
      </c>
      <c r="Q743">
        <f t="shared" ca="1" si="157"/>
        <v>0.37361574557398303</v>
      </c>
      <c r="R743">
        <f t="shared" ca="1" si="158"/>
        <v>28497.731517301974</v>
      </c>
      <c r="S743">
        <f ca="1">(('Benefits Calculations'!$F$12-'Benefits Calculations'!$F$6)*'Sensitivity Analysis'!E743*'Sensitivity Analysis'!J743)+(('Benefits Calculations'!$F$18-'Benefits Calculations'!$F$6)*'Sensitivity Analysis'!K743*'Sensitivity Analysis'!F743)+(('Benefits Calculations'!$F$24-'Benefits Calculations'!$F$6)*'Sensitivity Analysis'!L743*'Sensitivity Analysis'!G743)</f>
        <v>291952.43476007704</v>
      </c>
      <c r="T743">
        <f ca="1">+'Sensitivity Analysis'!S743-'Sensitivity Analysis'!K743*('Sensitivity Analysis'!O743+'Sensitivity Analysis'!O743/(1+'Benefits Calculations'!$C$10))-'Sensitivity Analysis'!L743*('Sensitivity Analysis'!R743+'Sensitivity Analysis'!R743/(1+'Benefits Calculations'!$C$10)+'Sensitivity Analysis'!R743/(1+'Benefits Calculations'!$C$10)^2+'Sensitivity Analysis'!R743/(1+'Benefits Calculations'!$C$10)^3)</f>
        <v>242268.65406649158</v>
      </c>
      <c r="U743">
        <f t="shared" ca="1" si="163"/>
        <v>401233.97775022849</v>
      </c>
      <c r="V743">
        <f ca="1">+'Sensitivity Analysis'!S743*(1+'Sensitivity Analysis'!I743)-'Sensitivity Analysis'!K743*('Sensitivity Analysis'!O743+'Sensitivity Analysis'!O743/(1+'Benefits Calculations'!$C$10))-'Sensitivity Analysis'!L743*('Sensitivity Analysis'!R743+'Sensitivity Analysis'!R743/(1+'Benefits Calculations'!$C$10)+'Sensitivity Analysis'!R743/(1+'Benefits Calculations'!$C$10)^2+'Sensitivity Analysis'!R743/(1+'Benefits Calculations'!$C$10)^3)</f>
        <v>351550.19705664302</v>
      </c>
    </row>
    <row r="744" spans="5:22" x14ac:dyDescent="0.25">
      <c r="E744">
        <f t="shared" ca="1" si="151"/>
        <v>0.43827480013986292</v>
      </c>
      <c r="F744">
        <f t="shared" ca="1" si="152"/>
        <v>0.556327473828226</v>
      </c>
      <c r="G744">
        <f t="shared" ca="1" si="153"/>
        <v>0.60538967584588654</v>
      </c>
      <c r="H744">
        <f t="shared" ca="1" si="159"/>
        <v>0.41168008174788095</v>
      </c>
      <c r="I744">
        <f t="shared" ca="1" si="160"/>
        <v>0.29749399383262043</v>
      </c>
      <c r="J744">
        <v>0.33900000000000002</v>
      </c>
      <c r="K744">
        <v>0.311</v>
      </c>
      <c r="L744">
        <f t="shared" si="161"/>
        <v>0.35000000000000003</v>
      </c>
      <c r="M744">
        <f t="shared" ca="1" si="162"/>
        <v>0.94202698208860225</v>
      </c>
      <c r="N744">
        <f t="shared" ca="1" si="154"/>
        <v>5.7973017911397751E-2</v>
      </c>
      <c r="O744">
        <f t="shared" ca="1" si="155"/>
        <v>19291.195622087904</v>
      </c>
      <c r="P744">
        <f t="shared" ca="1" si="156"/>
        <v>0.45855672106496626</v>
      </c>
      <c r="Q744">
        <f t="shared" ca="1" si="157"/>
        <v>0.54144327893503374</v>
      </c>
      <c r="R744">
        <f t="shared" ca="1" si="158"/>
        <v>31349.121309106224</v>
      </c>
      <c r="S744">
        <f ca="1">(('Benefits Calculations'!$F$12-'Benefits Calculations'!$F$6)*'Sensitivity Analysis'!E744*'Sensitivity Analysis'!J744)+(('Benefits Calculations'!$F$18-'Benefits Calculations'!$F$6)*'Sensitivity Analysis'!K744*'Sensitivity Analysis'!F744)+(('Benefits Calculations'!$F$24-'Benefits Calculations'!$F$6)*'Sensitivity Analysis'!L744*'Sensitivity Analysis'!G744)</f>
        <v>290609.94135826646</v>
      </c>
      <c r="T744">
        <f ca="1">+'Sensitivity Analysis'!S744-'Sensitivity Analysis'!K744*('Sensitivity Analysis'!O744+'Sensitivity Analysis'!O744/(1+'Benefits Calculations'!$C$10))-'Sensitivity Analysis'!L744*('Sensitivity Analysis'!R744+'Sensitivity Analysis'!R744/(1+'Benefits Calculations'!$C$10)+'Sensitivity Analysis'!R744/(1+'Benefits Calculations'!$C$10)^2+'Sensitivity Analysis'!R744/(1+'Benefits Calculations'!$C$10)^3)</f>
        <v>237101.40880424957</v>
      </c>
      <c r="U744">
        <f t="shared" ca="1" si="163"/>
        <v>377064.65346040076</v>
      </c>
      <c r="V744">
        <f ca="1">+'Sensitivity Analysis'!S744*(1+'Sensitivity Analysis'!I744)-'Sensitivity Analysis'!K744*('Sensitivity Analysis'!O744+'Sensitivity Analysis'!O744/(1+'Benefits Calculations'!$C$10))-'Sensitivity Analysis'!L744*('Sensitivity Analysis'!R744+'Sensitivity Analysis'!R744/(1+'Benefits Calculations'!$C$10)+'Sensitivity Analysis'!R744/(1+'Benefits Calculations'!$C$10)^2+'Sensitivity Analysis'!R744/(1+'Benefits Calculations'!$C$10)^3)</f>
        <v>323556.12090638385</v>
      </c>
    </row>
    <row r="745" spans="5:22" x14ac:dyDescent="0.25">
      <c r="E745">
        <f t="shared" ca="1" si="151"/>
        <v>0.57712649621523116</v>
      </c>
      <c r="F745">
        <f t="shared" ca="1" si="152"/>
        <v>0.36732696110646412</v>
      </c>
      <c r="G745">
        <f t="shared" ca="1" si="153"/>
        <v>0.36263344236321876</v>
      </c>
      <c r="H745">
        <f t="shared" ca="1" si="159"/>
        <v>0.30242363106885806</v>
      </c>
      <c r="I745">
        <f t="shared" ca="1" si="160"/>
        <v>0.27284338989451545</v>
      </c>
      <c r="J745">
        <v>0.33900000000000002</v>
      </c>
      <c r="K745">
        <v>0.311</v>
      </c>
      <c r="L745">
        <f t="shared" si="161"/>
        <v>0.35000000000000003</v>
      </c>
      <c r="M745">
        <f t="shared" ca="1" si="162"/>
        <v>0.93785117459589673</v>
      </c>
      <c r="N745">
        <f t="shared" ca="1" si="154"/>
        <v>6.2148825404103269E-2</v>
      </c>
      <c r="O745">
        <f t="shared" ca="1" si="155"/>
        <v>19336.444672078862</v>
      </c>
      <c r="P745">
        <f t="shared" ca="1" si="156"/>
        <v>0.44794385831472905</v>
      </c>
      <c r="Q745">
        <f t="shared" ca="1" si="157"/>
        <v>0.55205614168527095</v>
      </c>
      <c r="R745">
        <f t="shared" ca="1" si="158"/>
        <v>31529.433847232754</v>
      </c>
      <c r="S745">
        <f ca="1">(('Benefits Calculations'!$F$12-'Benefits Calculations'!$F$6)*'Sensitivity Analysis'!E745*'Sensitivity Analysis'!J745)+(('Benefits Calculations'!$F$18-'Benefits Calculations'!$F$6)*'Sensitivity Analysis'!K745*'Sensitivity Analysis'!F745)+(('Benefits Calculations'!$F$24-'Benefits Calculations'!$F$6)*'Sensitivity Analysis'!L745*'Sensitivity Analysis'!G745)</f>
        <v>206669.66971667338</v>
      </c>
      <c r="T745">
        <f ca="1">+'Sensitivity Analysis'!S745-'Sensitivity Analysis'!K745*('Sensitivity Analysis'!O745+'Sensitivity Analysis'!O745/(1+'Benefits Calculations'!$C$10))-'Sensitivity Analysis'!L745*('Sensitivity Analysis'!R745+'Sensitivity Analysis'!R745/(1+'Benefits Calculations'!$C$10)+'Sensitivity Analysis'!R745/(1+'Benefits Calculations'!$C$10)^2+'Sensitivity Analysis'!R745/(1+'Benefits Calculations'!$C$10)^3)</f>
        <v>152893.54914909508</v>
      </c>
      <c r="U745">
        <f t="shared" ca="1" si="163"/>
        <v>263058.12299055042</v>
      </c>
      <c r="V745">
        <f ca="1">+'Sensitivity Analysis'!S745*(1+'Sensitivity Analysis'!I745)-'Sensitivity Analysis'!K745*('Sensitivity Analysis'!O745+'Sensitivity Analysis'!O745/(1+'Benefits Calculations'!$C$10))-'Sensitivity Analysis'!L745*('Sensitivity Analysis'!R745+'Sensitivity Analysis'!R745/(1+'Benefits Calculations'!$C$10)+'Sensitivity Analysis'!R745/(1+'Benefits Calculations'!$C$10)^2+'Sensitivity Analysis'!R745/(1+'Benefits Calculations'!$C$10)^3)</f>
        <v>209282.00242297212</v>
      </c>
    </row>
    <row r="746" spans="5:22" x14ac:dyDescent="0.25">
      <c r="E746">
        <f t="shared" ca="1" si="151"/>
        <v>0.68713298119836552</v>
      </c>
      <c r="F746">
        <f t="shared" ca="1" si="152"/>
        <v>0.62829937775542799</v>
      </c>
      <c r="G746">
        <f t="shared" ca="1" si="153"/>
        <v>0.28591423123257487</v>
      </c>
      <c r="H746">
        <f t="shared" ca="1" si="159"/>
        <v>0.76805019070267555</v>
      </c>
      <c r="I746">
        <f t="shared" ca="1" si="160"/>
        <v>0.36060735882615358</v>
      </c>
      <c r="J746">
        <v>0.33900000000000002</v>
      </c>
      <c r="K746">
        <v>0.311</v>
      </c>
      <c r="L746">
        <f t="shared" si="161"/>
        <v>0.35000000000000003</v>
      </c>
      <c r="M746">
        <f t="shared" ca="1" si="162"/>
        <v>0.95956516544539272</v>
      </c>
      <c r="N746">
        <f t="shared" ca="1" si="154"/>
        <v>4.043483455460728E-2</v>
      </c>
      <c r="O746">
        <f t="shared" ca="1" si="155"/>
        <v>19101.151867233726</v>
      </c>
      <c r="P746">
        <f t="shared" ca="1" si="156"/>
        <v>0.61189217020734765</v>
      </c>
      <c r="Q746">
        <f t="shared" ca="1" si="157"/>
        <v>0.38810782979265235</v>
      </c>
      <c r="R746">
        <f t="shared" ca="1" si="158"/>
        <v>28743.952028177162</v>
      </c>
      <c r="S746">
        <f ca="1">(('Benefits Calculations'!$F$12-'Benefits Calculations'!$F$6)*'Sensitivity Analysis'!E746*'Sensitivity Analysis'!J746)+(('Benefits Calculations'!$F$18-'Benefits Calculations'!$F$6)*'Sensitivity Analysis'!K746*'Sensitivity Analysis'!F746)+(('Benefits Calculations'!$F$24-'Benefits Calculations'!$F$6)*'Sensitivity Analysis'!L746*'Sensitivity Analysis'!G746)</f>
        <v>223749.87773565174</v>
      </c>
      <c r="T746">
        <f ca="1">+'Sensitivity Analysis'!S746-'Sensitivity Analysis'!K746*('Sensitivity Analysis'!O746+'Sensitivity Analysis'!O746/(1+'Benefits Calculations'!$C$10))-'Sensitivity Analysis'!L746*('Sensitivity Analysis'!R746+'Sensitivity Analysis'!R746/(1+'Benefits Calculations'!$C$10)+'Sensitivity Analysis'!R746/(1+'Benefits Calculations'!$C$10)^2+'Sensitivity Analysis'!R746/(1+'Benefits Calculations'!$C$10)^3)</f>
        <v>173823.92148240004</v>
      </c>
      <c r="U746">
        <f t="shared" ca="1" si="163"/>
        <v>304435.7301835799</v>
      </c>
      <c r="V746">
        <f ca="1">+'Sensitivity Analysis'!S746*(1+'Sensitivity Analysis'!I746)-'Sensitivity Analysis'!K746*('Sensitivity Analysis'!O746+'Sensitivity Analysis'!O746/(1+'Benefits Calculations'!$C$10))-'Sensitivity Analysis'!L746*('Sensitivity Analysis'!R746+'Sensitivity Analysis'!R746/(1+'Benefits Calculations'!$C$10)+'Sensitivity Analysis'!R746/(1+'Benefits Calculations'!$C$10)^2+'Sensitivity Analysis'!R746/(1+'Benefits Calculations'!$C$10)^3)</f>
        <v>254509.7739303282</v>
      </c>
    </row>
    <row r="747" spans="5:22" x14ac:dyDescent="0.25">
      <c r="E747">
        <f t="shared" ca="1" si="151"/>
        <v>0.51801476880005204</v>
      </c>
      <c r="F747">
        <f t="shared" ca="1" si="152"/>
        <v>0.32826807848084216</v>
      </c>
      <c r="G747">
        <f t="shared" ca="1" si="153"/>
        <v>0.56556445446285519</v>
      </c>
      <c r="H747">
        <f t="shared" ca="1" si="159"/>
        <v>0.56243852970592045</v>
      </c>
      <c r="I747">
        <f t="shared" ca="1" si="160"/>
        <v>0.32661905846049227</v>
      </c>
      <c r="J747">
        <v>0.33900000000000002</v>
      </c>
      <c r="K747">
        <v>0.311</v>
      </c>
      <c r="L747">
        <f t="shared" si="161"/>
        <v>0.35000000000000003</v>
      </c>
      <c r="M747">
        <f t="shared" ca="1" si="162"/>
        <v>0.92582164412544776</v>
      </c>
      <c r="N747">
        <f t="shared" ca="1" si="154"/>
        <v>7.4178355874552238E-2</v>
      </c>
      <c r="O747">
        <f t="shared" ca="1" si="155"/>
        <v>19466.796664256646</v>
      </c>
      <c r="P747">
        <f t="shared" ca="1" si="156"/>
        <v>0.45417710393143529</v>
      </c>
      <c r="Q747">
        <f t="shared" ca="1" si="157"/>
        <v>0.54582289606856471</v>
      </c>
      <c r="R747">
        <f t="shared" ca="1" si="158"/>
        <v>31423.531004204917</v>
      </c>
      <c r="S747">
        <f ca="1">(('Benefits Calculations'!$F$12-'Benefits Calculations'!$F$6)*'Sensitivity Analysis'!E747*'Sensitivity Analysis'!J747)+(('Benefits Calculations'!$F$18-'Benefits Calculations'!$F$6)*'Sensitivity Analysis'!K747*'Sensitivity Analysis'!F747)+(('Benefits Calculations'!$F$24-'Benefits Calculations'!$F$6)*'Sensitivity Analysis'!L747*'Sensitivity Analysis'!G747)</f>
        <v>258915.33049509831</v>
      </c>
      <c r="T747">
        <f ca="1">+'Sensitivity Analysis'!S747-'Sensitivity Analysis'!K747*('Sensitivity Analysis'!O747+'Sensitivity Analysis'!O747/(1+'Benefits Calculations'!$C$10))-'Sensitivity Analysis'!L747*('Sensitivity Analysis'!R747+'Sensitivity Analysis'!R747/(1+'Benefits Calculations'!$C$10)+'Sensitivity Analysis'!R747/(1+'Benefits Calculations'!$C$10)^2+'Sensitivity Analysis'!R747/(1+'Benefits Calculations'!$C$10)^3)</f>
        <v>205200.413345876</v>
      </c>
      <c r="U747">
        <f t="shared" ca="1" si="163"/>
        <v>343482.01196239452</v>
      </c>
      <c r="V747">
        <f ca="1">+'Sensitivity Analysis'!S747*(1+'Sensitivity Analysis'!I747)-'Sensitivity Analysis'!K747*('Sensitivity Analysis'!O747+'Sensitivity Analysis'!O747/(1+'Benefits Calculations'!$C$10))-'Sensitivity Analysis'!L747*('Sensitivity Analysis'!R747+'Sensitivity Analysis'!R747/(1+'Benefits Calculations'!$C$10)+'Sensitivity Analysis'!R747/(1+'Benefits Calculations'!$C$10)^2+'Sensitivity Analysis'!R747/(1+'Benefits Calculations'!$C$10)^3)</f>
        <v>289767.09481317224</v>
      </c>
    </row>
    <row r="748" spans="5:22" x14ac:dyDescent="0.25">
      <c r="E748">
        <f t="shared" ca="1" si="151"/>
        <v>0.29947254584153743</v>
      </c>
      <c r="F748">
        <f t="shared" ca="1" si="152"/>
        <v>0.63663766172822678</v>
      </c>
      <c r="G748">
        <f t="shared" ca="1" si="153"/>
        <v>0.22550440934424623</v>
      </c>
      <c r="H748">
        <f t="shared" ca="1" si="159"/>
        <v>0.14988524176953089</v>
      </c>
      <c r="I748">
        <f t="shared" ca="1" si="160"/>
        <v>0.22908148658091335</v>
      </c>
      <c r="J748">
        <v>0.33900000000000002</v>
      </c>
      <c r="K748">
        <v>0.311</v>
      </c>
      <c r="L748">
        <f t="shared" si="161"/>
        <v>0.35000000000000003</v>
      </c>
      <c r="M748">
        <f t="shared" ca="1" si="162"/>
        <v>0.95641661514292198</v>
      </c>
      <c r="N748">
        <f t="shared" ca="1" si="154"/>
        <v>4.3583384857078022E-2</v>
      </c>
      <c r="O748">
        <f t="shared" ca="1" si="155"/>
        <v>19135.269558311298</v>
      </c>
      <c r="P748">
        <f t="shared" ca="1" si="156"/>
        <v>0.57661410935978019</v>
      </c>
      <c r="Q748">
        <f t="shared" ca="1" si="157"/>
        <v>0.42338589064021981</v>
      </c>
      <c r="R748">
        <f t="shared" ca="1" si="158"/>
        <v>29343.326281977337</v>
      </c>
      <c r="S748">
        <f ca="1">(('Benefits Calculations'!$F$12-'Benefits Calculations'!$F$6)*'Sensitivity Analysis'!E748*'Sensitivity Analysis'!J748)+(('Benefits Calculations'!$F$18-'Benefits Calculations'!$F$6)*'Sensitivity Analysis'!K748*'Sensitivity Analysis'!F748)+(('Benefits Calculations'!$F$24-'Benefits Calculations'!$F$6)*'Sensitivity Analysis'!L748*'Sensitivity Analysis'!G748)</f>
        <v>170974.24891268957</v>
      </c>
      <c r="T748">
        <f ca="1">+'Sensitivity Analysis'!S748-'Sensitivity Analysis'!K748*('Sensitivity Analysis'!O748+'Sensitivity Analysis'!O748/(1+'Benefits Calculations'!$C$10))-'Sensitivity Analysis'!L748*('Sensitivity Analysis'!R748+'Sensitivity Analysis'!R748/(1+'Benefits Calculations'!$C$10)+'Sensitivity Analysis'!R748/(1+'Benefits Calculations'!$C$10)^2+'Sensitivity Analysis'!R748/(1+'Benefits Calculations'!$C$10)^3)</f>
        <v>120229.9191031841</v>
      </c>
      <c r="U748">
        <f t="shared" ca="1" si="163"/>
        <v>210141.28402066362</v>
      </c>
      <c r="V748">
        <f ca="1">+'Sensitivity Analysis'!S748*(1+'Sensitivity Analysis'!I748)-'Sensitivity Analysis'!K748*('Sensitivity Analysis'!O748+'Sensitivity Analysis'!O748/(1+'Benefits Calculations'!$C$10))-'Sensitivity Analysis'!L748*('Sensitivity Analysis'!R748+'Sensitivity Analysis'!R748/(1+'Benefits Calculations'!$C$10)+'Sensitivity Analysis'!R748/(1+'Benefits Calculations'!$C$10)^2+'Sensitivity Analysis'!R748/(1+'Benefits Calculations'!$C$10)^3)</f>
        <v>159396.95421115815</v>
      </c>
    </row>
    <row r="749" spans="5:22" x14ac:dyDescent="0.25">
      <c r="E749">
        <f t="shared" ca="1" si="151"/>
        <v>0.53548194831725915</v>
      </c>
      <c r="F749">
        <f t="shared" ca="1" si="152"/>
        <v>0.66101766781562432</v>
      </c>
      <c r="G749">
        <f t="shared" ca="1" si="153"/>
        <v>0.25352377807901599</v>
      </c>
      <c r="H749">
        <f t="shared" ca="1" si="159"/>
        <v>0.5916365191311137</v>
      </c>
      <c r="I749">
        <f t="shared" ca="1" si="160"/>
        <v>0.33178619252793751</v>
      </c>
      <c r="J749">
        <v>0.33900000000000002</v>
      </c>
      <c r="K749">
        <v>0.311</v>
      </c>
      <c r="L749">
        <f t="shared" si="161"/>
        <v>0.35000000000000003</v>
      </c>
      <c r="M749">
        <f t="shared" ca="1" si="162"/>
        <v>0.92284349219640271</v>
      </c>
      <c r="N749">
        <f t="shared" ca="1" si="154"/>
        <v>7.7156507803597285E-2</v>
      </c>
      <c r="O749">
        <f t="shared" ca="1" si="155"/>
        <v>19499.06791855978</v>
      </c>
      <c r="P749">
        <f t="shared" ca="1" si="156"/>
        <v>0.52524205976089688</v>
      </c>
      <c r="Q749">
        <f t="shared" ca="1" si="157"/>
        <v>0.47475794023910312</v>
      </c>
      <c r="R749">
        <f t="shared" ca="1" si="158"/>
        <v>30216.13740466236</v>
      </c>
      <c r="S749">
        <f ca="1">(('Benefits Calculations'!$F$12-'Benefits Calculations'!$F$6)*'Sensitivity Analysis'!E749*'Sensitivity Analysis'!J749)+(('Benefits Calculations'!$F$18-'Benefits Calculations'!$F$6)*'Sensitivity Analysis'!K749*'Sensitivity Analysis'!F749)+(('Benefits Calculations'!$F$24-'Benefits Calculations'!$F$6)*'Sensitivity Analysis'!L749*'Sensitivity Analysis'!G749)</f>
        <v>203873.17303071148</v>
      </c>
      <c r="T749">
        <f ca="1">+'Sensitivity Analysis'!S749-'Sensitivity Analysis'!K749*('Sensitivity Analysis'!O749+'Sensitivity Analysis'!O749/(1+'Benefits Calculations'!$C$10))-'Sensitivity Analysis'!L749*('Sensitivity Analysis'!R749+'Sensitivity Analysis'!R749/(1+'Benefits Calculations'!$C$10)+'Sensitivity Analysis'!R749/(1+'Benefits Calculations'!$C$10)^2+'Sensitivity Analysis'!R749/(1+'Benefits Calculations'!$C$10)^3)</f>
        <v>151745.0478106208</v>
      </c>
      <c r="U749">
        <f t="shared" ca="1" si="163"/>
        <v>271515.47686916066</v>
      </c>
      <c r="V749">
        <f ca="1">+'Sensitivity Analysis'!S749*(1+'Sensitivity Analysis'!I749)-'Sensitivity Analysis'!K749*('Sensitivity Analysis'!O749+'Sensitivity Analysis'!O749/(1+'Benefits Calculations'!$C$10))-'Sensitivity Analysis'!L749*('Sensitivity Analysis'!R749+'Sensitivity Analysis'!R749/(1+'Benefits Calculations'!$C$10)+'Sensitivity Analysis'!R749/(1+'Benefits Calculations'!$C$10)^2+'Sensitivity Analysis'!R749/(1+'Benefits Calculations'!$C$10)^3)</f>
        <v>219387.35164906998</v>
      </c>
    </row>
    <row r="750" spans="5:22" x14ac:dyDescent="0.25">
      <c r="E750">
        <f t="shared" ca="1" si="151"/>
        <v>0.34299377021961214</v>
      </c>
      <c r="F750">
        <f t="shared" ca="1" si="152"/>
        <v>0.59058250082863328</v>
      </c>
      <c r="G750">
        <f t="shared" ca="1" si="153"/>
        <v>0.47904740271101609</v>
      </c>
      <c r="H750">
        <f t="shared" ca="1" si="159"/>
        <v>0.90774193769125555</v>
      </c>
      <c r="I750">
        <f t="shared" ca="1" si="160"/>
        <v>0.38311089023771405</v>
      </c>
      <c r="J750">
        <v>0.33900000000000002</v>
      </c>
      <c r="K750">
        <v>0.311</v>
      </c>
      <c r="L750">
        <f t="shared" si="161"/>
        <v>0.35000000000000003</v>
      </c>
      <c r="M750">
        <f t="shared" ca="1" si="162"/>
        <v>0.92278635479156268</v>
      </c>
      <c r="N750">
        <f t="shared" ca="1" si="154"/>
        <v>7.721364520843732E-2</v>
      </c>
      <c r="O750">
        <f t="shared" ca="1" si="155"/>
        <v>19499.687059478627</v>
      </c>
      <c r="P750">
        <f t="shared" ca="1" si="156"/>
        <v>0.50366830587211819</v>
      </c>
      <c r="Q750">
        <f t="shared" ca="1" si="157"/>
        <v>0.49633169412788181</v>
      </c>
      <c r="R750">
        <f t="shared" ca="1" si="158"/>
        <v>30582.675483232713</v>
      </c>
      <c r="S750">
        <f ca="1">(('Benefits Calculations'!$F$12-'Benefits Calculations'!$F$6)*'Sensitivity Analysis'!E750*'Sensitivity Analysis'!J750)+(('Benefits Calculations'!$F$18-'Benefits Calculations'!$F$6)*'Sensitivity Analysis'!K750*'Sensitivity Analysis'!F750)+(('Benefits Calculations'!$F$24-'Benefits Calculations'!$F$6)*'Sensitivity Analysis'!L750*'Sensitivity Analysis'!G750)</f>
        <v>247241.32297910535</v>
      </c>
      <c r="T750">
        <f ca="1">+'Sensitivity Analysis'!S750-'Sensitivity Analysis'!K750*('Sensitivity Analysis'!O750+'Sensitivity Analysis'!O750/(1+'Benefits Calculations'!$C$10))-'Sensitivity Analysis'!L750*('Sensitivity Analysis'!R750+'Sensitivity Analysis'!R750/(1+'Benefits Calculations'!$C$10)+'Sensitivity Analysis'!R750/(1+'Benefits Calculations'!$C$10)^2+'Sensitivity Analysis'!R750/(1+'Benefits Calculations'!$C$10)^3)</f>
        <v>194625.11351476924</v>
      </c>
      <c r="U750">
        <f t="shared" ca="1" si="163"/>
        <v>341962.16632918059</v>
      </c>
      <c r="V750">
        <f ca="1">+'Sensitivity Analysis'!S750*(1+'Sensitivity Analysis'!I750)-'Sensitivity Analysis'!K750*('Sensitivity Analysis'!O750+'Sensitivity Analysis'!O750/(1+'Benefits Calculations'!$C$10))-'Sensitivity Analysis'!L750*('Sensitivity Analysis'!R750+'Sensitivity Analysis'!R750/(1+'Benefits Calculations'!$C$10)+'Sensitivity Analysis'!R750/(1+'Benefits Calculations'!$C$10)^2+'Sensitivity Analysis'!R750/(1+'Benefits Calculations'!$C$10)^3)</f>
        <v>289345.95686484448</v>
      </c>
    </row>
    <row r="751" spans="5:22" x14ac:dyDescent="0.25">
      <c r="E751">
        <f t="shared" ca="1" si="151"/>
        <v>7.1412567234112656E-2</v>
      </c>
      <c r="F751">
        <f t="shared" ca="1" si="152"/>
        <v>0.46991263748280515</v>
      </c>
      <c r="G751">
        <f t="shared" ca="1" si="153"/>
        <v>0.48421548499791589</v>
      </c>
      <c r="H751">
        <f t="shared" ca="1" si="159"/>
        <v>0.9806930017970219</v>
      </c>
      <c r="I751">
        <f t="shared" ca="1" si="160"/>
        <v>0.40312462671541965</v>
      </c>
      <c r="J751">
        <v>0.33900000000000002</v>
      </c>
      <c r="K751">
        <v>0.311</v>
      </c>
      <c r="L751">
        <f t="shared" si="161"/>
        <v>0.35000000000000003</v>
      </c>
      <c r="M751">
        <f t="shared" ca="1" si="162"/>
        <v>0.95552892666800071</v>
      </c>
      <c r="N751">
        <f t="shared" ca="1" si="154"/>
        <v>4.4471073331999289E-2</v>
      </c>
      <c r="O751">
        <f t="shared" ca="1" si="155"/>
        <v>19144.888550625543</v>
      </c>
      <c r="P751">
        <f t="shared" ca="1" si="156"/>
        <v>0.39879640495541779</v>
      </c>
      <c r="Q751">
        <f t="shared" ca="1" si="157"/>
        <v>0.60120359504458221</v>
      </c>
      <c r="R751">
        <f t="shared" ca="1" si="158"/>
        <v>32364.449079807451</v>
      </c>
      <c r="S751">
        <f ca="1">(('Benefits Calculations'!$F$12-'Benefits Calculations'!$F$6)*'Sensitivity Analysis'!E751*'Sensitivity Analysis'!J751)+(('Benefits Calculations'!$F$18-'Benefits Calculations'!$F$6)*'Sensitivity Analysis'!K751*'Sensitivity Analysis'!F751)+(('Benefits Calculations'!$F$24-'Benefits Calculations'!$F$6)*'Sensitivity Analysis'!L751*'Sensitivity Analysis'!G751)</f>
        <v>209992.33130714251</v>
      </c>
      <c r="T751">
        <f ca="1">+'Sensitivity Analysis'!S751-'Sensitivity Analysis'!K751*('Sensitivity Analysis'!O751+'Sensitivity Analysis'!O751/(1+'Benefits Calculations'!$C$10))-'Sensitivity Analysis'!L751*('Sensitivity Analysis'!R751+'Sensitivity Analysis'!R751/(1+'Benefits Calculations'!$C$10)+'Sensitivity Analysis'!R751/(1+'Benefits Calculations'!$C$10)^2+'Sensitivity Analysis'!R751/(1+'Benefits Calculations'!$C$10)^3)</f>
        <v>155222.29539323755</v>
      </c>
      <c r="U751">
        <f t="shared" ca="1" si="163"/>
        <v>294645.41147843504</v>
      </c>
      <c r="V751">
        <f ca="1">+'Sensitivity Analysis'!S751*(1+'Sensitivity Analysis'!I751)-'Sensitivity Analysis'!K751*('Sensitivity Analysis'!O751+'Sensitivity Analysis'!O751/(1+'Benefits Calculations'!$C$10))-'Sensitivity Analysis'!L751*('Sensitivity Analysis'!R751+'Sensitivity Analysis'!R751/(1+'Benefits Calculations'!$C$10)+'Sensitivity Analysis'!R751/(1+'Benefits Calculations'!$C$10)^2+'Sensitivity Analysis'!R751/(1+'Benefits Calculations'!$C$10)^3)</f>
        <v>239875.37556453006</v>
      </c>
    </row>
    <row r="752" spans="5:22" x14ac:dyDescent="0.25">
      <c r="E752">
        <f t="shared" ca="1" si="151"/>
        <v>0.37112387941031627</v>
      </c>
      <c r="F752">
        <f t="shared" ca="1" si="152"/>
        <v>0.45747579925508036</v>
      </c>
      <c r="G752">
        <f t="shared" ca="1" si="153"/>
        <v>0.46465855142360224</v>
      </c>
      <c r="H752">
        <f t="shared" ca="1" si="159"/>
        <v>0.44600139568251196</v>
      </c>
      <c r="I752">
        <f t="shared" ca="1" si="160"/>
        <v>0.30454038786009557</v>
      </c>
      <c r="J752">
        <v>0.33900000000000002</v>
      </c>
      <c r="K752">
        <v>0.311</v>
      </c>
      <c r="L752">
        <f t="shared" si="161"/>
        <v>0.35000000000000003</v>
      </c>
      <c r="M752">
        <f t="shared" ca="1" si="162"/>
        <v>0.94566570722753263</v>
      </c>
      <c r="N752">
        <f t="shared" ca="1" si="154"/>
        <v>5.4334292772467374E-2</v>
      </c>
      <c r="O752">
        <f t="shared" ca="1" si="155"/>
        <v>19251.766396482453</v>
      </c>
      <c r="P752">
        <f t="shared" ca="1" si="156"/>
        <v>0.56592074318585917</v>
      </c>
      <c r="Q752">
        <f t="shared" ca="1" si="157"/>
        <v>0.43407925681414083</v>
      </c>
      <c r="R752">
        <f t="shared" ca="1" si="158"/>
        <v>29525.006573272251</v>
      </c>
      <c r="S752">
        <f ca="1">(('Benefits Calculations'!$F$12-'Benefits Calculations'!$F$6)*'Sensitivity Analysis'!E752*'Sensitivity Analysis'!J752)+(('Benefits Calculations'!$F$18-'Benefits Calculations'!$F$6)*'Sensitivity Analysis'!K752*'Sensitivity Analysis'!F752)+(('Benefits Calculations'!$F$24-'Benefits Calculations'!$F$6)*'Sensitivity Analysis'!L752*'Sensitivity Analysis'!G752)</f>
        <v>229783.41212890446</v>
      </c>
      <c r="T752">
        <f ca="1">+'Sensitivity Analysis'!S752-'Sensitivity Analysis'!K752*('Sensitivity Analysis'!O752+'Sensitivity Analysis'!O752/(1+'Benefits Calculations'!$C$10))-'Sensitivity Analysis'!L752*('Sensitivity Analysis'!R752+'Sensitivity Analysis'!R752/(1+'Benefits Calculations'!$C$10)+'Sensitivity Analysis'!R752/(1+'Benefits Calculations'!$C$10)^2+'Sensitivity Analysis'!R752/(1+'Benefits Calculations'!$C$10)^3)</f>
        <v>178726.10759267918</v>
      </c>
      <c r="U752">
        <f t="shared" ca="1" si="163"/>
        <v>299761.74158245721</v>
      </c>
      <c r="V752">
        <f ca="1">+'Sensitivity Analysis'!S752*(1+'Sensitivity Analysis'!I752)-'Sensitivity Analysis'!K752*('Sensitivity Analysis'!O752+'Sensitivity Analysis'!O752/(1+'Benefits Calculations'!$C$10))-'Sensitivity Analysis'!L752*('Sensitivity Analysis'!R752+'Sensitivity Analysis'!R752/(1+'Benefits Calculations'!$C$10)+'Sensitivity Analysis'!R752/(1+'Benefits Calculations'!$C$10)^2+'Sensitivity Analysis'!R752/(1+'Benefits Calculations'!$C$10)^3)</f>
        <v>248704.43704623193</v>
      </c>
    </row>
    <row r="753" spans="5:22" x14ac:dyDescent="0.25">
      <c r="E753">
        <f t="shared" ca="1" si="151"/>
        <v>0.49465769883589555</v>
      </c>
      <c r="F753">
        <f t="shared" ca="1" si="152"/>
        <v>0.68821363990556661</v>
      </c>
      <c r="G753">
        <f t="shared" ca="1" si="153"/>
        <v>0.36046568443089155</v>
      </c>
      <c r="H753">
        <f t="shared" ca="1" si="159"/>
        <v>0.21233210010356696</v>
      </c>
      <c r="I753">
        <f t="shared" ca="1" si="160"/>
        <v>0.24888019428054392</v>
      </c>
      <c r="J753">
        <v>0.33900000000000002</v>
      </c>
      <c r="K753">
        <v>0.311</v>
      </c>
      <c r="L753">
        <f t="shared" si="161"/>
        <v>0.35000000000000003</v>
      </c>
      <c r="M753">
        <f t="shared" ca="1" si="162"/>
        <v>0.95161603526110461</v>
      </c>
      <c r="N753">
        <f t="shared" ca="1" si="154"/>
        <v>4.8383964738895391E-2</v>
      </c>
      <c r="O753">
        <f t="shared" ca="1" si="155"/>
        <v>19187.288641910669</v>
      </c>
      <c r="P753">
        <f t="shared" ca="1" si="156"/>
        <v>0.83758929653113023</v>
      </c>
      <c r="Q753">
        <f t="shared" ca="1" si="157"/>
        <v>0.16241070346886977</v>
      </c>
      <c r="R753">
        <f t="shared" ca="1" si="158"/>
        <v>24909.357851936096</v>
      </c>
      <c r="S753">
        <f ca="1">(('Benefits Calculations'!$F$12-'Benefits Calculations'!$F$6)*'Sensitivity Analysis'!E753*'Sensitivity Analysis'!J753)+(('Benefits Calculations'!$F$18-'Benefits Calculations'!$F$6)*'Sensitivity Analysis'!K753*'Sensitivity Analysis'!F753)+(('Benefits Calculations'!$F$24-'Benefits Calculations'!$F$6)*'Sensitivity Analysis'!L753*'Sensitivity Analysis'!G753)</f>
        <v>236128.07571623725</v>
      </c>
      <c r="T753">
        <f ca="1">+'Sensitivity Analysis'!S753-'Sensitivity Analysis'!K753*('Sensitivity Analysis'!O753+'Sensitivity Analysis'!O753/(1+'Benefits Calculations'!$C$10))-'Sensitivity Analysis'!L753*('Sensitivity Analysis'!R753+'Sensitivity Analysis'!R753/(1+'Benefits Calculations'!$C$10)+'Sensitivity Analysis'!R753/(1+'Benefits Calculations'!$C$10)^2+'Sensitivity Analysis'!R753/(1+'Benefits Calculations'!$C$10)^3)</f>
        <v>191251.65554120744</v>
      </c>
      <c r="U753">
        <f t="shared" ca="1" si="163"/>
        <v>294895.67707558535</v>
      </c>
      <c r="V753">
        <f ca="1">+'Sensitivity Analysis'!S753*(1+'Sensitivity Analysis'!I753)-'Sensitivity Analysis'!K753*('Sensitivity Analysis'!O753+'Sensitivity Analysis'!O753/(1+'Benefits Calculations'!$C$10))-'Sensitivity Analysis'!L753*('Sensitivity Analysis'!R753+'Sensitivity Analysis'!R753/(1+'Benefits Calculations'!$C$10)+'Sensitivity Analysis'!R753/(1+'Benefits Calculations'!$C$10)^2+'Sensitivity Analysis'!R753/(1+'Benefits Calculations'!$C$10)^3)</f>
        <v>250019.25690055554</v>
      </c>
    </row>
    <row r="754" spans="5:22" x14ac:dyDescent="0.25">
      <c r="E754">
        <f t="shared" ca="1" si="151"/>
        <v>0.37145873630255277</v>
      </c>
      <c r="F754">
        <f t="shared" ca="1" si="152"/>
        <v>0.42360143327275146</v>
      </c>
      <c r="G754">
        <f t="shared" ca="1" si="153"/>
        <v>0.35495161023375549</v>
      </c>
      <c r="H754">
        <f t="shared" ca="1" si="159"/>
        <v>0.7373951091532861</v>
      </c>
      <c r="I754">
        <f t="shared" ca="1" si="160"/>
        <v>0.35585760007860634</v>
      </c>
      <c r="J754">
        <v>0.33900000000000002</v>
      </c>
      <c r="K754">
        <v>0.311</v>
      </c>
      <c r="L754">
        <f t="shared" si="161"/>
        <v>0.35000000000000003</v>
      </c>
      <c r="M754">
        <f t="shared" ca="1" si="162"/>
        <v>0.9320216073900689</v>
      </c>
      <c r="N754">
        <f t="shared" ca="1" si="154"/>
        <v>6.7978392609931104E-2</v>
      </c>
      <c r="O754">
        <f t="shared" ca="1" si="155"/>
        <v>19399.61386232121</v>
      </c>
      <c r="P754">
        <f t="shared" ca="1" si="156"/>
        <v>0.6918946058034583</v>
      </c>
      <c r="Q754">
        <f t="shared" ca="1" si="157"/>
        <v>0.3081053941965417</v>
      </c>
      <c r="R754">
        <f t="shared" ca="1" si="158"/>
        <v>27384.710647399246</v>
      </c>
      <c r="S754">
        <f ca="1">(('Benefits Calculations'!$F$12-'Benefits Calculations'!$F$6)*'Sensitivity Analysis'!E754*'Sensitivity Analysis'!J754)+(('Benefits Calculations'!$F$18-'Benefits Calculations'!$F$6)*'Sensitivity Analysis'!K754*'Sensitivity Analysis'!F754)+(('Benefits Calculations'!$F$24-'Benefits Calculations'!$F$6)*'Sensitivity Analysis'!L754*'Sensitivity Analysis'!G754)</f>
        <v>192217.6730333108</v>
      </c>
      <c r="T754">
        <f ca="1">+'Sensitivity Analysis'!S754-'Sensitivity Analysis'!K754*('Sensitivity Analysis'!O754+'Sensitivity Analysis'!O754/(1+'Benefits Calculations'!$C$10))-'Sensitivity Analysis'!L754*('Sensitivity Analysis'!R754+'Sensitivity Analysis'!R754/(1+'Benefits Calculations'!$C$10)+'Sensitivity Analysis'!R754/(1+'Benefits Calculations'!$C$10)^2+'Sensitivity Analysis'!R754/(1+'Benefits Calculations'!$C$10)^3)</f>
        <v>143917.78212122567</v>
      </c>
      <c r="U754">
        <f t="shared" ca="1" si="163"/>
        <v>260619.79285163901</v>
      </c>
      <c r="V754">
        <f ca="1">+'Sensitivity Analysis'!S754*(1+'Sensitivity Analysis'!I754)-'Sensitivity Analysis'!K754*('Sensitivity Analysis'!O754+'Sensitivity Analysis'!O754/(1+'Benefits Calculations'!$C$10))-'Sensitivity Analysis'!L754*('Sensitivity Analysis'!R754+'Sensitivity Analysis'!R754/(1+'Benefits Calculations'!$C$10)+'Sensitivity Analysis'!R754/(1+'Benefits Calculations'!$C$10)^2+'Sensitivity Analysis'!R754/(1+'Benefits Calculations'!$C$10)^3)</f>
        <v>212319.90193955388</v>
      </c>
    </row>
    <row r="755" spans="5:22" x14ac:dyDescent="0.25">
      <c r="E755">
        <f t="shared" ca="1" si="151"/>
        <v>0.84284836457659851</v>
      </c>
      <c r="F755">
        <f t="shared" ca="1" si="152"/>
        <v>0.62890861687934763</v>
      </c>
      <c r="G755">
        <f t="shared" ca="1" si="153"/>
        <v>0.38817280316921821</v>
      </c>
      <c r="H755">
        <f t="shared" ca="1" si="159"/>
        <v>0.75335367707547363</v>
      </c>
      <c r="I755">
        <f t="shared" ca="1" si="160"/>
        <v>0.35834231723077975</v>
      </c>
      <c r="J755">
        <v>0.33900000000000002</v>
      </c>
      <c r="K755">
        <v>0.311</v>
      </c>
      <c r="L755">
        <f t="shared" si="161"/>
        <v>0.35000000000000003</v>
      </c>
      <c r="M755">
        <f t="shared" ca="1" si="162"/>
        <v>0.9466298930508682</v>
      </c>
      <c r="N755">
        <f t="shared" ca="1" si="154"/>
        <v>5.3370106949131801E-2</v>
      </c>
      <c r="O755">
        <f t="shared" ca="1" si="155"/>
        <v>19241.31847890079</v>
      </c>
      <c r="P755">
        <f t="shared" ca="1" si="156"/>
        <v>0.5753346219395582</v>
      </c>
      <c r="Q755">
        <f t="shared" ca="1" si="157"/>
        <v>0.4246653780604418</v>
      </c>
      <c r="R755">
        <f t="shared" ca="1" si="158"/>
        <v>29365.064773246904</v>
      </c>
      <c r="S755">
        <f ca="1">(('Benefits Calculations'!$F$12-'Benefits Calculations'!$F$6)*'Sensitivity Analysis'!E755*'Sensitivity Analysis'!J755)+(('Benefits Calculations'!$F$18-'Benefits Calculations'!$F$6)*'Sensitivity Analysis'!K755*'Sensitivity Analysis'!F755)+(('Benefits Calculations'!$F$24-'Benefits Calculations'!$F$6)*'Sensitivity Analysis'!L755*'Sensitivity Analysis'!G755)</f>
        <v>269317.58789276611</v>
      </c>
      <c r="T755">
        <f ca="1">+'Sensitivity Analysis'!S755-'Sensitivity Analysis'!K755*('Sensitivity Analysis'!O755+'Sensitivity Analysis'!O755/(1+'Benefits Calculations'!$C$10))-'Sensitivity Analysis'!L755*('Sensitivity Analysis'!R755+'Sensitivity Analysis'!R755/(1+'Benefits Calculations'!$C$10)+'Sensitivity Analysis'!R755/(1+'Benefits Calculations'!$C$10)^2+'Sensitivity Analysis'!R755/(1+'Benefits Calculations'!$C$10)^3)</f>
        <v>218479.486313106</v>
      </c>
      <c r="U755">
        <f t="shared" ca="1" si="163"/>
        <v>365825.47640926414</v>
      </c>
      <c r="V755">
        <f ca="1">+'Sensitivity Analysis'!S755*(1+'Sensitivity Analysis'!I755)-'Sensitivity Analysis'!K755*('Sensitivity Analysis'!O755+'Sensitivity Analysis'!O755/(1+'Benefits Calculations'!$C$10))-'Sensitivity Analysis'!L755*('Sensitivity Analysis'!R755+'Sensitivity Analysis'!R755/(1+'Benefits Calculations'!$C$10)+'Sensitivity Analysis'!R755/(1+'Benefits Calculations'!$C$10)^2+'Sensitivity Analysis'!R755/(1+'Benefits Calculations'!$C$10)^3)</f>
        <v>314987.374829604</v>
      </c>
    </row>
    <row r="756" spans="5:22" x14ac:dyDescent="0.25">
      <c r="E756">
        <f t="shared" ca="1" si="151"/>
        <v>-6.573906447909561E-3</v>
      </c>
      <c r="F756">
        <f t="shared" ca="1" si="152"/>
        <v>0.74458934519085274</v>
      </c>
      <c r="G756">
        <f t="shared" ca="1" si="153"/>
        <v>0.45779926565308915</v>
      </c>
      <c r="H756">
        <f t="shared" ca="1" si="159"/>
        <v>0.17190467132328446</v>
      </c>
      <c r="I756">
        <f t="shared" ca="1" si="160"/>
        <v>0.23646483804272261</v>
      </c>
      <c r="J756">
        <v>0.33900000000000002</v>
      </c>
      <c r="K756">
        <v>0.311</v>
      </c>
      <c r="L756">
        <f t="shared" si="161"/>
        <v>0.35000000000000003</v>
      </c>
      <c r="M756">
        <f t="shared" ca="1" si="162"/>
        <v>0.96142919295307849</v>
      </c>
      <c r="N756">
        <f t="shared" ca="1" si="154"/>
        <v>3.8570807046921507E-2</v>
      </c>
      <c r="O756">
        <f t="shared" ca="1" si="155"/>
        <v>19080.953265160442</v>
      </c>
      <c r="P756">
        <f t="shared" ca="1" si="156"/>
        <v>0.56575947739342902</v>
      </c>
      <c r="Q756">
        <f t="shared" ca="1" si="157"/>
        <v>0.43424052260657098</v>
      </c>
      <c r="R756">
        <f t="shared" ca="1" si="158"/>
        <v>29527.746479085643</v>
      </c>
      <c r="S756">
        <f ca="1">(('Benefits Calculations'!$F$12-'Benefits Calculations'!$F$6)*'Sensitivity Analysis'!E756*'Sensitivity Analysis'!J756)+(('Benefits Calculations'!$F$18-'Benefits Calculations'!$F$6)*'Sensitivity Analysis'!K756*'Sensitivity Analysis'!F756)+(('Benefits Calculations'!$F$24-'Benefits Calculations'!$F$6)*'Sensitivity Analysis'!L756*'Sensitivity Analysis'!G756)</f>
        <v>227008.65800973459</v>
      </c>
      <c r="T756">
        <f ca="1">+'Sensitivity Analysis'!S756-'Sensitivity Analysis'!K756*('Sensitivity Analysis'!O756+'Sensitivity Analysis'!O756/(1+'Benefits Calculations'!$C$10))-'Sensitivity Analysis'!L756*('Sensitivity Analysis'!R756+'Sensitivity Analysis'!R756/(1+'Benefits Calculations'!$C$10)+'Sensitivity Analysis'!R756/(1+'Benefits Calculations'!$C$10)^2+'Sensitivity Analysis'!R756/(1+'Benefits Calculations'!$C$10)^3)</f>
        <v>176052.15717062543</v>
      </c>
      <c r="U756">
        <f t="shared" ca="1" si="163"/>
        <v>280688.22356030229</v>
      </c>
      <c r="V756">
        <f ca="1">+'Sensitivity Analysis'!S756*(1+'Sensitivity Analysis'!I756)-'Sensitivity Analysis'!K756*('Sensitivity Analysis'!O756+'Sensitivity Analysis'!O756/(1+'Benefits Calculations'!$C$10))-'Sensitivity Analysis'!L756*('Sensitivity Analysis'!R756+'Sensitivity Analysis'!R756/(1+'Benefits Calculations'!$C$10)+'Sensitivity Analysis'!R756/(1+'Benefits Calculations'!$C$10)^2+'Sensitivity Analysis'!R756/(1+'Benefits Calculations'!$C$10)^3)</f>
        <v>229731.72272119313</v>
      </c>
    </row>
    <row r="757" spans="5:22" x14ac:dyDescent="0.25">
      <c r="E757">
        <f t="shared" ca="1" si="151"/>
        <v>0.72602316193150107</v>
      </c>
      <c r="F757">
        <f t="shared" ca="1" si="152"/>
        <v>0.44516646692832773</v>
      </c>
      <c r="G757">
        <f t="shared" ca="1" si="153"/>
        <v>0.47082066440905723</v>
      </c>
      <c r="H757">
        <f t="shared" ca="1" si="159"/>
        <v>0.79766186148211582</v>
      </c>
      <c r="I757">
        <f t="shared" ca="1" si="160"/>
        <v>0.36510624947847548</v>
      </c>
      <c r="J757">
        <v>0.33900000000000002</v>
      </c>
      <c r="K757">
        <v>0.311</v>
      </c>
      <c r="L757">
        <f t="shared" si="161"/>
        <v>0.35000000000000003</v>
      </c>
      <c r="M757">
        <f t="shared" ca="1" si="162"/>
        <v>0.95778986111210218</v>
      </c>
      <c r="N757">
        <f t="shared" ca="1" si="154"/>
        <v>4.2210138887897819E-2</v>
      </c>
      <c r="O757">
        <f t="shared" ca="1" si="155"/>
        <v>19120.38906498926</v>
      </c>
      <c r="P757">
        <f t="shared" ca="1" si="156"/>
        <v>0.58083006685779337</v>
      </c>
      <c r="Q757">
        <f t="shared" ca="1" si="157"/>
        <v>0.41916993314220663</v>
      </c>
      <c r="R757">
        <f t="shared" ca="1" si="158"/>
        <v>29271.69716408609</v>
      </c>
      <c r="S757">
        <f ca="1">(('Benefits Calculations'!$F$12-'Benefits Calculations'!$F$6)*'Sensitivity Analysis'!E757*'Sensitivity Analysis'!J757)+(('Benefits Calculations'!$F$18-'Benefits Calculations'!$F$6)*'Sensitivity Analysis'!K757*'Sensitivity Analysis'!F757)+(('Benefits Calculations'!$F$24-'Benefits Calculations'!$F$6)*'Sensitivity Analysis'!L757*'Sensitivity Analysis'!G757)</f>
        <v>262488.76465693285</v>
      </c>
      <c r="T757">
        <f ca="1">+'Sensitivity Analysis'!S757-'Sensitivity Analysis'!K757*('Sensitivity Analysis'!O757+'Sensitivity Analysis'!O757/(1+'Benefits Calculations'!$C$10))-'Sensitivity Analysis'!L757*('Sensitivity Analysis'!R757+'Sensitivity Analysis'!R757/(1+'Benefits Calculations'!$C$10)+'Sensitivity Analysis'!R757/(1+'Benefits Calculations'!$C$10)^2+'Sensitivity Analysis'!R757/(1+'Benefits Calculations'!$C$10)^3)</f>
        <v>211848.84178371125</v>
      </c>
      <c r="U757">
        <f t="shared" ca="1" si="163"/>
        <v>358325.05305106385</v>
      </c>
      <c r="V757">
        <f ca="1">+'Sensitivity Analysis'!S757*(1+'Sensitivity Analysis'!I757)-'Sensitivity Analysis'!K757*('Sensitivity Analysis'!O757+'Sensitivity Analysis'!O757/(1+'Benefits Calculations'!$C$10))-'Sensitivity Analysis'!L757*('Sensitivity Analysis'!R757+'Sensitivity Analysis'!R757/(1+'Benefits Calculations'!$C$10)+'Sensitivity Analysis'!R757/(1+'Benefits Calculations'!$C$10)^2+'Sensitivity Analysis'!R757/(1+'Benefits Calculations'!$C$10)^3)</f>
        <v>307685.13017784222</v>
      </c>
    </row>
    <row r="758" spans="5:22" x14ac:dyDescent="0.25">
      <c r="E758">
        <f t="shared" ca="1" si="151"/>
        <v>0.42209799138546478</v>
      </c>
      <c r="F758">
        <f t="shared" ca="1" si="152"/>
        <v>0.49833045093902184</v>
      </c>
      <c r="G758">
        <f t="shared" ca="1" si="153"/>
        <v>0.4908566088314289</v>
      </c>
      <c r="H758">
        <f t="shared" ca="1" si="159"/>
        <v>0.66894104324265591</v>
      </c>
      <c r="I758">
        <f t="shared" ca="1" si="160"/>
        <v>0.34488113584471713</v>
      </c>
      <c r="J758">
        <v>0.33900000000000002</v>
      </c>
      <c r="K758">
        <v>0.311</v>
      </c>
      <c r="L758">
        <f t="shared" si="161"/>
        <v>0.35000000000000003</v>
      </c>
      <c r="M758">
        <f t="shared" ca="1" si="162"/>
        <v>0.95799492717813228</v>
      </c>
      <c r="N758">
        <f t="shared" ca="1" si="154"/>
        <v>4.2005072821867717E-2</v>
      </c>
      <c r="O758">
        <f t="shared" ca="1" si="155"/>
        <v>19118.166969097758</v>
      </c>
      <c r="P758">
        <f t="shared" ca="1" si="156"/>
        <v>0.41419319093697571</v>
      </c>
      <c r="Q758">
        <f t="shared" ca="1" si="157"/>
        <v>0.58580680906302429</v>
      </c>
      <c r="R758">
        <f t="shared" ca="1" si="158"/>
        <v>32102.85768598078</v>
      </c>
      <c r="S758">
        <f ca="1">(('Benefits Calculations'!$F$12-'Benefits Calculations'!$F$6)*'Sensitivity Analysis'!E758*'Sensitivity Analysis'!J758)+(('Benefits Calculations'!$F$18-'Benefits Calculations'!$F$6)*'Sensitivity Analysis'!K758*'Sensitivity Analysis'!F758)+(('Benefits Calculations'!$F$24-'Benefits Calculations'!$F$6)*'Sensitivity Analysis'!L758*'Sensitivity Analysis'!G758)</f>
        <v>247236.10696884501</v>
      </c>
      <c r="T758">
        <f ca="1">+'Sensitivity Analysis'!S758-'Sensitivity Analysis'!K758*('Sensitivity Analysis'!O758+'Sensitivity Analysis'!O758/(1+'Benefits Calculations'!$C$10))-'Sensitivity Analysis'!L758*('Sensitivity Analysis'!R758+'Sensitivity Analysis'!R758/(1+'Benefits Calculations'!$C$10)+'Sensitivity Analysis'!R758/(1+'Benefits Calculations'!$C$10)^2+'Sensitivity Analysis'!R758/(1+'Benefits Calculations'!$C$10)^3)</f>
        <v>192830.47728106118</v>
      </c>
      <c r="U758">
        <f t="shared" ca="1" si="163"/>
        <v>332503.17636208626</v>
      </c>
      <c r="V758">
        <f ca="1">+'Sensitivity Analysis'!S758*(1+'Sensitivity Analysis'!I758)-'Sensitivity Analysis'!K758*('Sensitivity Analysis'!O758+'Sensitivity Analysis'!O758/(1+'Benefits Calculations'!$C$10))-'Sensitivity Analysis'!L758*('Sensitivity Analysis'!R758+'Sensitivity Analysis'!R758/(1+'Benefits Calculations'!$C$10)+'Sensitivity Analysis'!R758/(1+'Benefits Calculations'!$C$10)^2+'Sensitivity Analysis'!R758/(1+'Benefits Calculations'!$C$10)^3)</f>
        <v>278097.54667430243</v>
      </c>
    </row>
    <row r="759" spans="5:22" x14ac:dyDescent="0.25">
      <c r="E759">
        <f t="shared" ca="1" si="151"/>
        <v>0.27662541016103337</v>
      </c>
      <c r="F759">
        <f t="shared" ca="1" si="152"/>
        <v>0.57903359946268451</v>
      </c>
      <c r="G759">
        <f t="shared" ca="1" si="153"/>
        <v>0.42935468565650331</v>
      </c>
      <c r="H759">
        <f t="shared" ca="1" si="159"/>
        <v>0.89380146071708422</v>
      </c>
      <c r="I759">
        <f t="shared" ca="1" si="160"/>
        <v>0.38042186898774766</v>
      </c>
      <c r="J759">
        <v>0.33900000000000002</v>
      </c>
      <c r="K759">
        <v>0.311</v>
      </c>
      <c r="L759">
        <f t="shared" si="161"/>
        <v>0.35000000000000003</v>
      </c>
      <c r="M759">
        <f t="shared" ca="1" si="162"/>
        <v>0.92483698104172196</v>
      </c>
      <c r="N759">
        <f t="shared" ca="1" si="154"/>
        <v>7.5163018958278038E-2</v>
      </c>
      <c r="O759">
        <f t="shared" ca="1" si="155"/>
        <v>19477.466473431901</v>
      </c>
      <c r="P759">
        <f t="shared" ca="1" si="156"/>
        <v>0.55024954028676198</v>
      </c>
      <c r="Q759">
        <f t="shared" ca="1" si="157"/>
        <v>0.44975045971323802</v>
      </c>
      <c r="R759">
        <f t="shared" ca="1" si="158"/>
        <v>29791.260310527912</v>
      </c>
      <c r="S759">
        <f ca="1">(('Benefits Calculations'!$F$12-'Benefits Calculations'!$F$6)*'Sensitivity Analysis'!E759*'Sensitivity Analysis'!J759)+(('Benefits Calculations'!$F$18-'Benefits Calculations'!$F$6)*'Sensitivity Analysis'!K759*'Sensitivity Analysis'!F759)+(('Benefits Calculations'!$F$24-'Benefits Calculations'!$F$6)*'Sensitivity Analysis'!L759*'Sensitivity Analysis'!G759)</f>
        <v>224623.91276527708</v>
      </c>
      <c r="T759">
        <f ca="1">+'Sensitivity Analysis'!S759-'Sensitivity Analysis'!K759*('Sensitivity Analysis'!O759+'Sensitivity Analysis'!O759/(1+'Benefits Calculations'!$C$10))-'Sensitivity Analysis'!L759*('Sensitivity Analysis'!R759+'Sensitivity Analysis'!R759/(1+'Benefits Calculations'!$C$10)+'Sensitivity Analysis'!R759/(1+'Benefits Calculations'!$C$10)^2+'Sensitivity Analysis'!R759/(1+'Benefits Calculations'!$C$10)^3)</f>
        <v>173074.32642933194</v>
      </c>
      <c r="U759">
        <f t="shared" ca="1" si="163"/>
        <v>310075.76147878461</v>
      </c>
      <c r="V759">
        <f ca="1">+'Sensitivity Analysis'!S759*(1+'Sensitivity Analysis'!I759)-'Sensitivity Analysis'!K759*('Sensitivity Analysis'!O759+'Sensitivity Analysis'!O759/(1+'Benefits Calculations'!$C$10))-'Sensitivity Analysis'!L759*('Sensitivity Analysis'!R759+'Sensitivity Analysis'!R759/(1+'Benefits Calculations'!$C$10)+'Sensitivity Analysis'!R759/(1+'Benefits Calculations'!$C$10)^2+'Sensitivity Analysis'!R759/(1+'Benefits Calculations'!$C$10)^3)</f>
        <v>258526.17514283943</v>
      </c>
    </row>
    <row r="760" spans="5:22" x14ac:dyDescent="0.25">
      <c r="E760">
        <f t="shared" ca="1" si="151"/>
        <v>0.57337343087463877</v>
      </c>
      <c r="F760">
        <f t="shared" ca="1" si="152"/>
        <v>0.48443471976027197</v>
      </c>
      <c r="G760">
        <f t="shared" ca="1" si="153"/>
        <v>0.55715264259154984</v>
      </c>
      <c r="H760">
        <f t="shared" ca="1" si="159"/>
        <v>0.67709416782092424</v>
      </c>
      <c r="I760">
        <f t="shared" ca="1" si="160"/>
        <v>0.34621704495643479</v>
      </c>
      <c r="J760">
        <v>0.33900000000000002</v>
      </c>
      <c r="K760">
        <v>0.311</v>
      </c>
      <c r="L760">
        <f t="shared" si="161"/>
        <v>0.35000000000000003</v>
      </c>
      <c r="M760">
        <f t="shared" ca="1" si="162"/>
        <v>0.92282143580019937</v>
      </c>
      <c r="N760">
        <f t="shared" ca="1" si="154"/>
        <v>7.7178564199800626E-2</v>
      </c>
      <c r="O760">
        <f t="shared" ca="1" si="155"/>
        <v>19499.306921669042</v>
      </c>
      <c r="P760">
        <f t="shared" ca="1" si="156"/>
        <v>0.52806395151401053</v>
      </c>
      <c r="Q760">
        <f t="shared" ca="1" si="157"/>
        <v>0.47193604848598947</v>
      </c>
      <c r="R760">
        <f t="shared" ca="1" si="158"/>
        <v>30168.193463776963</v>
      </c>
      <c r="S760">
        <f ca="1">(('Benefits Calculations'!$F$12-'Benefits Calculations'!$F$6)*'Sensitivity Analysis'!E760*'Sensitivity Analysis'!J760)+(('Benefits Calculations'!$F$18-'Benefits Calculations'!$F$6)*'Sensitivity Analysis'!K760*'Sensitivity Analysis'!F760)+(('Benefits Calculations'!$F$24-'Benefits Calculations'!$F$6)*'Sensitivity Analysis'!L760*'Sensitivity Analysis'!G760)</f>
        <v>279677.31173233793</v>
      </c>
      <c r="T760">
        <f ca="1">+'Sensitivity Analysis'!S760-'Sensitivity Analysis'!K760*('Sensitivity Analysis'!O760+'Sensitivity Analysis'!O760/(1+'Benefits Calculations'!$C$10))-'Sensitivity Analysis'!L760*('Sensitivity Analysis'!R760+'Sensitivity Analysis'!R760/(1+'Benefits Calculations'!$C$10)+'Sensitivity Analysis'!R760/(1+'Benefits Calculations'!$C$10)^2+'Sensitivity Analysis'!R760/(1+'Benefits Calculations'!$C$10)^3)</f>
        <v>227612.83327642531</v>
      </c>
      <c r="U760">
        <f t="shared" ca="1" si="163"/>
        <v>376506.36414166761</v>
      </c>
      <c r="V760">
        <f ca="1">+'Sensitivity Analysis'!S760*(1+'Sensitivity Analysis'!I760)-'Sensitivity Analysis'!K760*('Sensitivity Analysis'!O760+'Sensitivity Analysis'!O760/(1+'Benefits Calculations'!$C$10))-'Sensitivity Analysis'!L760*('Sensitivity Analysis'!R760+'Sensitivity Analysis'!R760/(1+'Benefits Calculations'!$C$10)+'Sensitivity Analysis'!R760/(1+'Benefits Calculations'!$C$10)^2+'Sensitivity Analysis'!R760/(1+'Benefits Calculations'!$C$10)^3)</f>
        <v>324441.885685755</v>
      </c>
    </row>
    <row r="761" spans="5:22" x14ac:dyDescent="0.25">
      <c r="E761">
        <f t="shared" ca="1" si="151"/>
        <v>0.21638539930886713</v>
      </c>
      <c r="F761">
        <f t="shared" ca="1" si="152"/>
        <v>0.42660074346265459</v>
      </c>
      <c r="G761">
        <f t="shared" ca="1" si="153"/>
        <v>0.46361164727684329</v>
      </c>
      <c r="H761">
        <f t="shared" ca="1" si="159"/>
        <v>0.37120753891494807</v>
      </c>
      <c r="I761">
        <f t="shared" ca="1" si="160"/>
        <v>0.2887956802698956</v>
      </c>
      <c r="J761">
        <v>0.33900000000000002</v>
      </c>
      <c r="K761">
        <v>0.311</v>
      </c>
      <c r="L761">
        <f t="shared" si="161"/>
        <v>0.35000000000000003</v>
      </c>
      <c r="M761">
        <f t="shared" ca="1" si="162"/>
        <v>0.94444579262982831</v>
      </c>
      <c r="N761">
        <f t="shared" ca="1" si="154"/>
        <v>5.5554207370171693E-2</v>
      </c>
      <c r="O761">
        <f t="shared" ca="1" si="155"/>
        <v>19264.985391063179</v>
      </c>
      <c r="P761">
        <f t="shared" ca="1" si="156"/>
        <v>0.88758836447041012</v>
      </c>
      <c r="Q761">
        <f t="shared" ca="1" si="157"/>
        <v>0.11241163552958988</v>
      </c>
      <c r="R761">
        <f t="shared" ca="1" si="158"/>
        <v>24059.873687647731</v>
      </c>
      <c r="S761">
        <f ca="1">(('Benefits Calculations'!$F$12-'Benefits Calculations'!$F$6)*'Sensitivity Analysis'!E761*'Sensitivity Analysis'!J761)+(('Benefits Calculations'!$F$18-'Benefits Calculations'!$F$6)*'Sensitivity Analysis'!K761*'Sensitivity Analysis'!F761)+(('Benefits Calculations'!$F$24-'Benefits Calculations'!$F$6)*'Sensitivity Analysis'!L761*'Sensitivity Analysis'!G761)</f>
        <v>211777.43269633499</v>
      </c>
      <c r="T761">
        <f ca="1">+'Sensitivity Analysis'!S761-'Sensitivity Analysis'!K761*('Sensitivity Analysis'!O761+'Sensitivity Analysis'!O761/(1+'Benefits Calculations'!$C$10))-'Sensitivity Analysis'!L761*('Sensitivity Analysis'!R761+'Sensitivity Analysis'!R761/(1+'Benefits Calculations'!$C$10)+'Sensitivity Analysis'!R761/(1+'Benefits Calculations'!$C$10)^2+'Sensitivity Analysis'!R761/(1+'Benefits Calculations'!$C$10)^3)</f>
        <v>167983.80291769229</v>
      </c>
      <c r="U761">
        <f t="shared" ca="1" si="163"/>
        <v>272937.84043768508</v>
      </c>
      <c r="V761">
        <f ca="1">+'Sensitivity Analysis'!S761*(1+'Sensitivity Analysis'!I761)-'Sensitivity Analysis'!K761*('Sensitivity Analysis'!O761+'Sensitivity Analysis'!O761/(1+'Benefits Calculations'!$C$10))-'Sensitivity Analysis'!L761*('Sensitivity Analysis'!R761+'Sensitivity Analysis'!R761/(1+'Benefits Calculations'!$C$10)+'Sensitivity Analysis'!R761/(1+'Benefits Calculations'!$C$10)^2+'Sensitivity Analysis'!R761/(1+'Benefits Calculations'!$C$10)^3)</f>
        <v>229144.21065904238</v>
      </c>
    </row>
    <row r="762" spans="5:22" x14ac:dyDescent="0.25">
      <c r="E762">
        <f t="shared" ca="1" si="151"/>
        <v>0.62120270083052909</v>
      </c>
      <c r="F762">
        <f t="shared" ca="1" si="152"/>
        <v>0.35760765187354537</v>
      </c>
      <c r="G762">
        <f t="shared" ca="1" si="153"/>
        <v>0.3555704783174235</v>
      </c>
      <c r="H762">
        <f t="shared" ca="1" si="159"/>
        <v>0.47122391013898046</v>
      </c>
      <c r="I762">
        <f t="shared" ca="1" si="160"/>
        <v>0.30954730587384582</v>
      </c>
      <c r="J762">
        <v>0.33900000000000002</v>
      </c>
      <c r="K762">
        <v>0.311</v>
      </c>
      <c r="L762">
        <f t="shared" si="161"/>
        <v>0.35000000000000003</v>
      </c>
      <c r="M762">
        <f t="shared" ca="1" si="162"/>
        <v>0.93944109757173977</v>
      </c>
      <c r="N762">
        <f t="shared" ca="1" si="154"/>
        <v>6.0558902428260231E-2</v>
      </c>
      <c r="O762">
        <f t="shared" ca="1" si="155"/>
        <v>19319.216266712625</v>
      </c>
      <c r="P762">
        <f t="shared" ca="1" si="156"/>
        <v>0.49607946469767317</v>
      </c>
      <c r="Q762">
        <f t="shared" ca="1" si="157"/>
        <v>0.50392053530232683</v>
      </c>
      <c r="R762">
        <f t="shared" ca="1" si="158"/>
        <v>30711.609894786532</v>
      </c>
      <c r="S762">
        <f ca="1">(('Benefits Calculations'!$F$12-'Benefits Calculations'!$F$6)*'Sensitivity Analysis'!E762*'Sensitivity Analysis'!J762)+(('Benefits Calculations'!$F$18-'Benefits Calculations'!$F$6)*'Sensitivity Analysis'!K762*'Sensitivity Analysis'!F762)+(('Benefits Calculations'!$F$24-'Benefits Calculations'!$F$6)*'Sensitivity Analysis'!L762*'Sensitivity Analysis'!G762)</f>
        <v>207371.90071153583</v>
      </c>
      <c r="T762">
        <f ca="1">+'Sensitivity Analysis'!S762-'Sensitivity Analysis'!K762*('Sensitivity Analysis'!O762+'Sensitivity Analysis'!O762/(1+'Benefits Calculations'!$C$10))-'Sensitivity Analysis'!L762*('Sensitivity Analysis'!R762+'Sensitivity Analysis'!R762/(1+'Benefits Calculations'!$C$10)+'Sensitivity Analysis'!R762/(1+'Benefits Calculations'!$C$10)^2+'Sensitivity Analysis'!R762/(1+'Benefits Calculations'!$C$10)^3)</f>
        <v>154694.48944606126</v>
      </c>
      <c r="U762">
        <f t="shared" ca="1" si="163"/>
        <v>271563.31389073038</v>
      </c>
      <c r="V762">
        <f ca="1">+'Sensitivity Analysis'!S762*(1+'Sensitivity Analysis'!I762)-'Sensitivity Analysis'!K762*('Sensitivity Analysis'!O762+'Sensitivity Analysis'!O762/(1+'Benefits Calculations'!$C$10))-'Sensitivity Analysis'!L762*('Sensitivity Analysis'!R762+'Sensitivity Analysis'!R762/(1+'Benefits Calculations'!$C$10)+'Sensitivity Analysis'!R762/(1+'Benefits Calculations'!$C$10)^2+'Sensitivity Analysis'!R762/(1+'Benefits Calculations'!$C$10)^3)</f>
        <v>218885.90262525581</v>
      </c>
    </row>
    <row r="763" spans="5:22" x14ac:dyDescent="0.25">
      <c r="E763">
        <f t="shared" ca="1" si="151"/>
        <v>0.4467972585155639</v>
      </c>
      <c r="F763">
        <f t="shared" ca="1" si="152"/>
        <v>0.41031622466446183</v>
      </c>
      <c r="G763">
        <f t="shared" ca="1" si="153"/>
        <v>0.53783039302478297</v>
      </c>
      <c r="H763">
        <f t="shared" ca="1" si="159"/>
        <v>0.48247594507646252</v>
      </c>
      <c r="I763">
        <f t="shared" ca="1" si="160"/>
        <v>0.31173764733015497</v>
      </c>
      <c r="J763">
        <v>0.33900000000000002</v>
      </c>
      <c r="K763">
        <v>0.311</v>
      </c>
      <c r="L763">
        <f t="shared" si="161"/>
        <v>0.35000000000000003</v>
      </c>
      <c r="M763">
        <f t="shared" ca="1" si="162"/>
        <v>0.92334680659037183</v>
      </c>
      <c r="N763">
        <f t="shared" ca="1" si="154"/>
        <v>7.6653193409628173E-2</v>
      </c>
      <c r="O763">
        <f t="shared" ca="1" si="155"/>
        <v>19493.61400378673</v>
      </c>
      <c r="P763">
        <f t="shared" ca="1" si="156"/>
        <v>0.64201118030442961</v>
      </c>
      <c r="Q763">
        <f t="shared" ca="1" si="157"/>
        <v>0.35798881969557039</v>
      </c>
      <c r="R763">
        <f t="shared" ca="1" si="158"/>
        <v>28232.230046627741</v>
      </c>
      <c r="S763">
        <f ca="1">(('Benefits Calculations'!$F$12-'Benefits Calculations'!$F$6)*'Sensitivity Analysis'!E763*'Sensitivity Analysis'!J763)+(('Benefits Calculations'!$F$18-'Benefits Calculations'!$F$6)*'Sensitivity Analysis'!K763*'Sensitivity Analysis'!F763)+(('Benefits Calculations'!$F$24-'Benefits Calculations'!$F$6)*'Sensitivity Analysis'!L763*'Sensitivity Analysis'!G763)</f>
        <v>253560.25162723166</v>
      </c>
      <c r="T763">
        <f ca="1">+'Sensitivity Analysis'!S763-'Sensitivity Analysis'!K763*('Sensitivity Analysis'!O763+'Sensitivity Analysis'!O763/(1+'Benefits Calculations'!$C$10))-'Sensitivity Analysis'!L763*('Sensitivity Analysis'!R763+'Sensitivity Analysis'!R763/(1+'Benefits Calculations'!$C$10)+'Sensitivity Analysis'!R763/(1+'Benefits Calculations'!$C$10)^2+'Sensitivity Analysis'!R763/(1+'Benefits Calculations'!$C$10)^3)</f>
        <v>204075.19483646264</v>
      </c>
      <c r="U763">
        <f t="shared" ca="1" si="163"/>
        <v>332604.52792594692</v>
      </c>
      <c r="V763">
        <f ca="1">+'Sensitivity Analysis'!S763*(1+'Sensitivity Analysis'!I763)-'Sensitivity Analysis'!K763*('Sensitivity Analysis'!O763+'Sensitivity Analysis'!O763/(1+'Benefits Calculations'!$C$10))-'Sensitivity Analysis'!L763*('Sensitivity Analysis'!R763+'Sensitivity Analysis'!R763/(1+'Benefits Calculations'!$C$10)+'Sensitivity Analysis'!R763/(1+'Benefits Calculations'!$C$10)^2+'Sensitivity Analysis'!R763/(1+'Benefits Calculations'!$C$10)^3)</f>
        <v>283119.47113517794</v>
      </c>
    </row>
    <row r="764" spans="5:22" x14ac:dyDescent="0.25">
      <c r="E764">
        <f t="shared" ca="1" si="151"/>
        <v>0.43342038296304874</v>
      </c>
      <c r="F764">
        <f t="shared" ca="1" si="152"/>
        <v>0.31334807626326683</v>
      </c>
      <c r="G764">
        <f t="shared" ca="1" si="153"/>
        <v>0.65329497867665753</v>
      </c>
      <c r="H764">
        <f t="shared" ca="1" si="159"/>
        <v>0.16181513718727414</v>
      </c>
      <c r="I764">
        <f t="shared" ca="1" si="160"/>
        <v>0.23314429730785732</v>
      </c>
      <c r="J764">
        <v>0.33900000000000002</v>
      </c>
      <c r="K764">
        <v>0.311</v>
      </c>
      <c r="L764">
        <f t="shared" si="161"/>
        <v>0.35000000000000003</v>
      </c>
      <c r="M764">
        <f t="shared" ca="1" si="162"/>
        <v>0.93233561702519319</v>
      </c>
      <c r="N764">
        <f t="shared" ca="1" si="154"/>
        <v>6.7664382974806814E-2</v>
      </c>
      <c r="O764">
        <f t="shared" ca="1" si="155"/>
        <v>19396.211253915008</v>
      </c>
      <c r="P764">
        <f t="shared" ca="1" si="156"/>
        <v>0.70457728091912752</v>
      </c>
      <c r="Q764">
        <f t="shared" ca="1" si="157"/>
        <v>0.29542271908087248</v>
      </c>
      <c r="R764">
        <f t="shared" ca="1" si="158"/>
        <v>27169.231997184026</v>
      </c>
      <c r="S764">
        <f ca="1">(('Benefits Calculations'!$F$12-'Benefits Calculations'!$F$6)*'Sensitivity Analysis'!E764*'Sensitivity Analysis'!J764)+(('Benefits Calculations'!$F$18-'Benefits Calculations'!$F$6)*'Sensitivity Analysis'!K764*'Sensitivity Analysis'!F764)+(('Benefits Calculations'!$F$24-'Benefits Calculations'!$F$6)*'Sensitivity Analysis'!L764*'Sensitivity Analysis'!G764)</f>
        <v>276365.89659817109</v>
      </c>
      <c r="T764">
        <f ca="1">+'Sensitivity Analysis'!S764-'Sensitivity Analysis'!K764*('Sensitivity Analysis'!O764+'Sensitivity Analysis'!O764/(1+'Benefits Calculations'!$C$10))-'Sensitivity Analysis'!L764*('Sensitivity Analysis'!R764+'Sensitivity Analysis'!R764/(1+'Benefits Calculations'!$C$10)+'Sensitivity Analysis'!R764/(1+'Benefits Calculations'!$C$10)^2+'Sensitivity Analysis'!R764/(1+'Benefits Calculations'!$C$10)^3)</f>
        <v>228354.79638543376</v>
      </c>
      <c r="U764">
        <f t="shared" ca="1" si="163"/>
        <v>340799.02936040761</v>
      </c>
      <c r="V764">
        <f ca="1">+'Sensitivity Analysis'!S764*(1+'Sensitivity Analysis'!I764)-'Sensitivity Analysis'!K764*('Sensitivity Analysis'!O764+'Sensitivity Analysis'!O764/(1+'Benefits Calculations'!$C$10))-'Sensitivity Analysis'!L764*('Sensitivity Analysis'!R764+'Sensitivity Analysis'!R764/(1+'Benefits Calculations'!$C$10)+'Sensitivity Analysis'!R764/(1+'Benefits Calculations'!$C$10)^2+'Sensitivity Analysis'!R764/(1+'Benefits Calculations'!$C$10)^3)</f>
        <v>292787.92914767028</v>
      </c>
    </row>
    <row r="765" spans="5:22" x14ac:dyDescent="0.25">
      <c r="E765">
        <f t="shared" ca="1" si="151"/>
        <v>0.75914715570880853</v>
      </c>
      <c r="F765">
        <f t="shared" ca="1" si="152"/>
        <v>0.62303911183939764</v>
      </c>
      <c r="G765">
        <f t="shared" ca="1" si="153"/>
        <v>0.61813766234953982</v>
      </c>
      <c r="H765">
        <f t="shared" ca="1" si="159"/>
        <v>0.8923030632722444</v>
      </c>
      <c r="I765">
        <f t="shared" ca="1" si="160"/>
        <v>0.38014363517912858</v>
      </c>
      <c r="J765">
        <v>0.33900000000000002</v>
      </c>
      <c r="K765">
        <v>0.311</v>
      </c>
      <c r="L765">
        <f t="shared" si="161"/>
        <v>0.35000000000000003</v>
      </c>
      <c r="M765">
        <f t="shared" ca="1" si="162"/>
        <v>0.92800282541723544</v>
      </c>
      <c r="N765">
        <f t="shared" ca="1" si="154"/>
        <v>7.1997174582764556E-2</v>
      </c>
      <c r="O765">
        <f t="shared" ca="1" si="155"/>
        <v>19443.161383778835</v>
      </c>
      <c r="P765">
        <f t="shared" ca="1" si="156"/>
        <v>0.63653204231619886</v>
      </c>
      <c r="Q765">
        <f t="shared" ca="1" si="157"/>
        <v>0.36346795768380114</v>
      </c>
      <c r="R765">
        <f t="shared" ca="1" si="158"/>
        <v>28325.320601047781</v>
      </c>
      <c r="S765">
        <f ca="1">(('Benefits Calculations'!$F$12-'Benefits Calculations'!$F$6)*'Sensitivity Analysis'!E765*'Sensitivity Analysis'!J765)+(('Benefits Calculations'!$F$18-'Benefits Calculations'!$F$6)*'Sensitivity Analysis'!K765*'Sensitivity Analysis'!F765)+(('Benefits Calculations'!$F$24-'Benefits Calculations'!$F$6)*'Sensitivity Analysis'!L765*'Sensitivity Analysis'!G765)</f>
        <v>331504.86742302799</v>
      </c>
      <c r="T765">
        <f ca="1">+'Sensitivity Analysis'!S765-'Sensitivity Analysis'!K765*('Sensitivity Analysis'!O765+'Sensitivity Analysis'!O765/(1+'Benefits Calculations'!$C$10))-'Sensitivity Analysis'!L765*('Sensitivity Analysis'!R765+'Sensitivity Analysis'!R765/(1+'Benefits Calculations'!$C$10)+'Sensitivity Analysis'!R765/(1+'Benefits Calculations'!$C$10)^2+'Sensitivity Analysis'!R765/(1+'Benefits Calculations'!$C$10)^3)</f>
        <v>281926.79778334021</v>
      </c>
      <c r="U765">
        <f t="shared" ca="1" si="163"/>
        <v>457524.33280479291</v>
      </c>
      <c r="V765">
        <f ca="1">+'Sensitivity Analysis'!S765*(1+'Sensitivity Analysis'!I765)-'Sensitivity Analysis'!K765*('Sensitivity Analysis'!O765+'Sensitivity Analysis'!O765/(1+'Benefits Calculations'!$C$10))-'Sensitivity Analysis'!L765*('Sensitivity Analysis'!R765+'Sensitivity Analysis'!R765/(1+'Benefits Calculations'!$C$10)+'Sensitivity Analysis'!R765/(1+'Benefits Calculations'!$C$10)^2+'Sensitivity Analysis'!R765/(1+'Benefits Calculations'!$C$10)^3)</f>
        <v>407946.26316510513</v>
      </c>
    </row>
    <row r="766" spans="5:22" x14ac:dyDescent="0.25">
      <c r="E766">
        <f t="shared" ca="1" si="151"/>
        <v>0.44277350101774732</v>
      </c>
      <c r="F766">
        <f t="shared" ca="1" si="152"/>
        <v>0.53211690122712219</v>
      </c>
      <c r="G766">
        <f t="shared" ca="1" si="153"/>
        <v>0.36519130437351482</v>
      </c>
      <c r="H766">
        <f t="shared" ca="1" si="159"/>
        <v>0.30949122308088739</v>
      </c>
      <c r="I766">
        <f t="shared" ca="1" si="160"/>
        <v>0.27456095128131253</v>
      </c>
      <c r="J766">
        <v>0.33900000000000002</v>
      </c>
      <c r="K766">
        <v>0.311</v>
      </c>
      <c r="L766">
        <f t="shared" si="161"/>
        <v>0.35000000000000003</v>
      </c>
      <c r="M766">
        <f t="shared" ca="1" si="162"/>
        <v>0.93598515574734953</v>
      </c>
      <c r="N766">
        <f t="shared" ca="1" si="154"/>
        <v>6.4014844252650471E-2</v>
      </c>
      <c r="O766">
        <f t="shared" ca="1" si="155"/>
        <v>19356.664852321719</v>
      </c>
      <c r="P766">
        <f t="shared" ca="1" si="156"/>
        <v>0.63710793602180038</v>
      </c>
      <c r="Q766">
        <f t="shared" ca="1" si="157"/>
        <v>0.36289206397819962</v>
      </c>
      <c r="R766">
        <f t="shared" ca="1" si="158"/>
        <v>28315.536166989612</v>
      </c>
      <c r="S766">
        <f ca="1">(('Benefits Calculations'!$F$12-'Benefits Calculations'!$F$6)*'Sensitivity Analysis'!E766*'Sensitivity Analysis'!J766)+(('Benefits Calculations'!$F$18-'Benefits Calculations'!$F$6)*'Sensitivity Analysis'!K766*'Sensitivity Analysis'!F766)+(('Benefits Calculations'!$F$24-'Benefits Calculations'!$F$6)*'Sensitivity Analysis'!L766*'Sensitivity Analysis'!G766)</f>
        <v>214560.30337361677</v>
      </c>
      <c r="T766">
        <f ca="1">+'Sensitivity Analysis'!S766-'Sensitivity Analysis'!K766*('Sensitivity Analysis'!O766+'Sensitivity Analysis'!O766/(1+'Benefits Calculations'!$C$10))-'Sensitivity Analysis'!L766*('Sensitivity Analysis'!R766+'Sensitivity Analysis'!R766/(1+'Benefits Calculations'!$C$10)+'Sensitivity Analysis'!R766/(1+'Benefits Calculations'!$C$10)^2+'Sensitivity Analysis'!R766/(1+'Benefits Calculations'!$C$10)^3)</f>
        <v>165048.14380363681</v>
      </c>
      <c r="U766">
        <f t="shared" ca="1" si="163"/>
        <v>273470.18437508401</v>
      </c>
      <c r="V766">
        <f ca="1">+'Sensitivity Analysis'!S766*(1+'Sensitivity Analysis'!I766)-'Sensitivity Analysis'!K766*('Sensitivity Analysis'!O766+'Sensitivity Analysis'!O766/(1+'Benefits Calculations'!$C$10))-'Sensitivity Analysis'!L766*('Sensitivity Analysis'!R766+'Sensitivity Analysis'!R766/(1+'Benefits Calculations'!$C$10)+'Sensitivity Analysis'!R766/(1+'Benefits Calculations'!$C$10)^2+'Sensitivity Analysis'!R766/(1+'Benefits Calculations'!$C$10)^3)</f>
        <v>223958.02480510404</v>
      </c>
    </row>
    <row r="767" spans="5:22" x14ac:dyDescent="0.25">
      <c r="E767">
        <f t="shared" ref="E767:E830" ca="1" si="164">+_xlfn.NORM.INV(RAND(),0.5,0.17)</f>
        <v>0.41712389547439388</v>
      </c>
      <c r="F767">
        <f t="shared" ref="F767:F830" ca="1" si="165">+_xlfn.NORM.INV(RAND(),0.56,0.13)</f>
        <v>0.34833178577690183</v>
      </c>
      <c r="G767">
        <f t="shared" ref="G767:G830" ca="1" si="166">+_xlfn.NORM.INV(RAND(),0.42,0.11)</f>
        <v>0.54425876924384786</v>
      </c>
      <c r="H767">
        <f t="shared" ca="1" si="159"/>
        <v>0.4974549618039511</v>
      </c>
      <c r="I767">
        <f t="shared" ca="1" si="160"/>
        <v>0.31461423302162883</v>
      </c>
      <c r="J767">
        <v>0.33900000000000002</v>
      </c>
      <c r="K767">
        <v>0.311</v>
      </c>
      <c r="L767">
        <f t="shared" si="161"/>
        <v>0.35000000000000003</v>
      </c>
      <c r="M767">
        <f t="shared" ca="1" si="162"/>
        <v>0.95733885687106968</v>
      </c>
      <c r="N767">
        <f t="shared" ref="N767:N830" ca="1" si="167">1-M767</f>
        <v>4.2661143128930323E-2</v>
      </c>
      <c r="O767">
        <f t="shared" ref="O767:O830" ca="1" si="168">(18663*M767)+(29499*N767)</f>
        <v>19125.276146945089</v>
      </c>
      <c r="P767">
        <f t="shared" ref="P767:P830" ca="1" si="169">+_xlfn.NORM.INV(RAND(), 0.5906, 0.1)</f>
        <v>0.48271192829574316</v>
      </c>
      <c r="Q767">
        <f t="shared" ref="Q767:Q830" ca="1" si="170">1-P767</f>
        <v>0.51728807170425684</v>
      </c>
      <c r="R767">
        <f t="shared" ref="R767:R830" ca="1" si="171">(22150*P767)+(39140*Q767)</f>
        <v>30938.724338255321</v>
      </c>
      <c r="S767">
        <f ca="1">(('Benefits Calculations'!$F$12-'Benefits Calculations'!$F$6)*'Sensitivity Analysis'!E767*'Sensitivity Analysis'!J767)+(('Benefits Calculations'!$F$18-'Benefits Calculations'!$F$6)*'Sensitivity Analysis'!K767*'Sensitivity Analysis'!F767)+(('Benefits Calculations'!$F$24-'Benefits Calculations'!$F$6)*'Sensitivity Analysis'!L767*'Sensitivity Analysis'!G767)</f>
        <v>245566.53847941846</v>
      </c>
      <c r="T767">
        <f ca="1">+'Sensitivity Analysis'!S767-'Sensitivity Analysis'!K767*('Sensitivity Analysis'!O767+'Sensitivity Analysis'!O767/(1+'Benefits Calculations'!$C$10))-'Sensitivity Analysis'!L767*('Sensitivity Analysis'!R767+'Sensitivity Analysis'!R767/(1+'Benefits Calculations'!$C$10)+'Sensitivity Analysis'!R767/(1+'Benefits Calculations'!$C$10)^2+'Sensitivity Analysis'!R767/(1+'Benefits Calculations'!$C$10)^3)</f>
        <v>192705.52598448424</v>
      </c>
      <c r="U767">
        <f t="shared" ca="1" si="163"/>
        <v>322825.26663889701</v>
      </c>
      <c r="V767">
        <f ca="1">+'Sensitivity Analysis'!S767*(1+'Sensitivity Analysis'!I767)-'Sensitivity Analysis'!K767*('Sensitivity Analysis'!O767+'Sensitivity Analysis'!O767/(1+'Benefits Calculations'!$C$10))-'Sensitivity Analysis'!L767*('Sensitivity Analysis'!R767+'Sensitivity Analysis'!R767/(1+'Benefits Calculations'!$C$10)+'Sensitivity Analysis'!R767/(1+'Benefits Calculations'!$C$10)^2+'Sensitivity Analysis'!R767/(1+'Benefits Calculations'!$C$10)^3)</f>
        <v>269964.25414396281</v>
      </c>
    </row>
    <row r="768" spans="5:22" x14ac:dyDescent="0.25">
      <c r="E768">
        <f t="shared" ca="1" si="164"/>
        <v>0.30090382800746085</v>
      </c>
      <c r="F768">
        <f t="shared" ca="1" si="165"/>
        <v>0.62168084818321256</v>
      </c>
      <c r="G768">
        <f t="shared" ca="1" si="166"/>
        <v>0.15473764553762409</v>
      </c>
      <c r="H768">
        <f t="shared" ca="1" si="159"/>
        <v>0.53274769083758711</v>
      </c>
      <c r="I768">
        <f t="shared" ca="1" si="160"/>
        <v>0.32122522609309589</v>
      </c>
      <c r="J768">
        <v>0.33900000000000002</v>
      </c>
      <c r="K768">
        <v>0.311</v>
      </c>
      <c r="L768">
        <f t="shared" si="161"/>
        <v>0.35000000000000003</v>
      </c>
      <c r="M768">
        <f t="shared" ca="1" si="162"/>
        <v>0.92941565294029249</v>
      </c>
      <c r="N768">
        <f t="shared" ca="1" si="167"/>
        <v>7.0584347059707508E-2</v>
      </c>
      <c r="O768">
        <f t="shared" ca="1" si="168"/>
        <v>19427.851984738991</v>
      </c>
      <c r="P768">
        <f t="shared" ca="1" si="169"/>
        <v>0.49325330516715132</v>
      </c>
      <c r="Q768">
        <f t="shared" ca="1" si="170"/>
        <v>0.50674669483284873</v>
      </c>
      <c r="R768">
        <f t="shared" ca="1" si="171"/>
        <v>30759.626345210101</v>
      </c>
      <c r="S768">
        <f ca="1">(('Benefits Calculations'!$F$12-'Benefits Calculations'!$F$6)*'Sensitivity Analysis'!E768*'Sensitivity Analysis'!J768)+(('Benefits Calculations'!$F$18-'Benefits Calculations'!$F$6)*'Sensitivity Analysis'!K768*'Sensitivity Analysis'!F768)+(('Benefits Calculations'!$F$24-'Benefits Calculations'!$F$6)*'Sensitivity Analysis'!L768*'Sensitivity Analysis'!G768)</f>
        <v>147661.04266499961</v>
      </c>
      <c r="T768">
        <f ca="1">+'Sensitivity Analysis'!S768-'Sensitivity Analysis'!K768*('Sensitivity Analysis'!O768+'Sensitivity Analysis'!O768/(1+'Benefits Calculations'!$C$10))-'Sensitivity Analysis'!L768*('Sensitivity Analysis'!R768+'Sensitivity Analysis'!R768/(1+'Benefits Calculations'!$C$10)+'Sensitivity Analysis'!R768/(1+'Benefits Calculations'!$C$10)^2+'Sensitivity Analysis'!R768/(1+'Benefits Calculations'!$C$10)^3)</f>
        <v>94853.313105019857</v>
      </c>
      <c r="U768">
        <f t="shared" ca="1" si="163"/>
        <v>195093.4944802064</v>
      </c>
      <c r="V768">
        <f ca="1">+'Sensitivity Analysis'!S768*(1+'Sensitivity Analysis'!I768)-'Sensitivity Analysis'!K768*('Sensitivity Analysis'!O768+'Sensitivity Analysis'!O768/(1+'Benefits Calculations'!$C$10))-'Sensitivity Analysis'!L768*('Sensitivity Analysis'!R768+'Sensitivity Analysis'!R768/(1+'Benefits Calculations'!$C$10)+'Sensitivity Analysis'!R768/(1+'Benefits Calculations'!$C$10)^2+'Sensitivity Analysis'!R768/(1+'Benefits Calculations'!$C$10)^3)</f>
        <v>142285.76492022665</v>
      </c>
    </row>
    <row r="769" spans="5:22" x14ac:dyDescent="0.25">
      <c r="E769">
        <f t="shared" ca="1" si="164"/>
        <v>0.57033863506234594</v>
      </c>
      <c r="F769">
        <f t="shared" ca="1" si="165"/>
        <v>0.76420208703120496</v>
      </c>
      <c r="G769">
        <f t="shared" ca="1" si="166"/>
        <v>0.57798926667028105</v>
      </c>
      <c r="H769">
        <f t="shared" ca="1" si="159"/>
        <v>0.56531236356631664</v>
      </c>
      <c r="I769">
        <f t="shared" ca="1" si="160"/>
        <v>0.3271334981559354</v>
      </c>
      <c r="J769">
        <v>0.33900000000000002</v>
      </c>
      <c r="K769">
        <v>0.311</v>
      </c>
      <c r="L769">
        <f t="shared" si="161"/>
        <v>0.35000000000000003</v>
      </c>
      <c r="M769">
        <f t="shared" ca="1" si="162"/>
        <v>0.9598582808703412</v>
      </c>
      <c r="N769">
        <f t="shared" ca="1" si="167"/>
        <v>4.0141719129658804E-2</v>
      </c>
      <c r="O769">
        <f t="shared" ca="1" si="168"/>
        <v>19097.97566848898</v>
      </c>
      <c r="P769">
        <f t="shared" ca="1" si="169"/>
        <v>0.34335897518744429</v>
      </c>
      <c r="Q769">
        <f t="shared" ca="1" si="170"/>
        <v>0.65664102481255571</v>
      </c>
      <c r="R769">
        <f t="shared" ca="1" si="171"/>
        <v>33306.331011565322</v>
      </c>
      <c r="S769">
        <f ca="1">(('Benefits Calculations'!$F$12-'Benefits Calculations'!$F$6)*'Sensitivity Analysis'!E769*'Sensitivity Analysis'!J769)+(('Benefits Calculations'!$F$18-'Benefits Calculations'!$F$6)*'Sensitivity Analysis'!K769*'Sensitivity Analysis'!F769)+(('Benefits Calculations'!$F$24-'Benefits Calculations'!$F$6)*'Sensitivity Analysis'!L769*'Sensitivity Analysis'!G769)</f>
        <v>318586.31165349646</v>
      </c>
      <c r="T769">
        <f ca="1">+'Sensitivity Analysis'!S769-'Sensitivity Analysis'!K769*('Sensitivity Analysis'!O769+'Sensitivity Analysis'!O769/(1+'Benefits Calculations'!$C$10))-'Sensitivity Analysis'!L769*('Sensitivity Analysis'!R769+'Sensitivity Analysis'!R769/(1+'Benefits Calculations'!$C$10)+'Sensitivity Analysis'!R769/(1+'Benefits Calculations'!$C$10)^2+'Sensitivity Analysis'!R769/(1+'Benefits Calculations'!$C$10)^3)</f>
        <v>262591.71955960622</v>
      </c>
      <c r="U769">
        <f t="shared" ca="1" si="163"/>
        <v>422806.56624930183</v>
      </c>
      <c r="V769">
        <f ca="1">+'Sensitivity Analysis'!S769*(1+'Sensitivity Analysis'!I769)-'Sensitivity Analysis'!K769*('Sensitivity Analysis'!O769+'Sensitivity Analysis'!O769/(1+'Benefits Calculations'!$C$10))-'Sensitivity Analysis'!L769*('Sensitivity Analysis'!R769+'Sensitivity Analysis'!R769/(1+'Benefits Calculations'!$C$10)+'Sensitivity Analysis'!R769/(1+'Benefits Calculations'!$C$10)^2+'Sensitivity Analysis'!R769/(1+'Benefits Calculations'!$C$10)^3)</f>
        <v>366811.97415541159</v>
      </c>
    </row>
    <row r="770" spans="5:22" x14ac:dyDescent="0.25">
      <c r="E770">
        <f t="shared" ca="1" si="164"/>
        <v>0.50922217200847897</v>
      </c>
      <c r="F770">
        <f t="shared" ca="1" si="165"/>
        <v>0.5105711900786355</v>
      </c>
      <c r="G770">
        <f t="shared" ca="1" si="166"/>
        <v>0.39114133492800934</v>
      </c>
      <c r="H770">
        <f t="shared" ca="1" si="159"/>
        <v>0.3793412317262177</v>
      </c>
      <c r="I770">
        <f t="shared" ca="1" si="160"/>
        <v>0.29058045634377383</v>
      </c>
      <c r="J770">
        <v>0.33900000000000002</v>
      </c>
      <c r="K770">
        <v>0.311</v>
      </c>
      <c r="L770">
        <f t="shared" si="161"/>
        <v>0.35000000000000003</v>
      </c>
      <c r="M770">
        <f t="shared" ca="1" si="162"/>
        <v>0.95457279429087394</v>
      </c>
      <c r="N770">
        <f t="shared" ca="1" si="167"/>
        <v>4.5427205709126062E-2</v>
      </c>
      <c r="O770">
        <f t="shared" ca="1" si="168"/>
        <v>19155.249201064089</v>
      </c>
      <c r="P770">
        <f t="shared" ca="1" si="169"/>
        <v>0.52842470857516721</v>
      </c>
      <c r="Q770">
        <f t="shared" ca="1" si="170"/>
        <v>0.47157529142483279</v>
      </c>
      <c r="R770">
        <f t="shared" ca="1" si="171"/>
        <v>30162.064201307909</v>
      </c>
      <c r="S770">
        <f ca="1">(('Benefits Calculations'!$F$12-'Benefits Calculations'!$F$6)*'Sensitivity Analysis'!E770*'Sensitivity Analysis'!J770)+(('Benefits Calculations'!$F$18-'Benefits Calculations'!$F$6)*'Sensitivity Analysis'!K770*'Sensitivity Analysis'!F770)+(('Benefits Calculations'!$F$24-'Benefits Calculations'!$F$6)*'Sensitivity Analysis'!L770*'Sensitivity Analysis'!G770)</f>
        <v>226028.09429416776</v>
      </c>
      <c r="T770">
        <f ca="1">+'Sensitivity Analysis'!S770-'Sensitivity Analysis'!K770*('Sensitivity Analysis'!O770+'Sensitivity Analysis'!O770/(1+'Benefits Calculations'!$C$10))-'Sensitivity Analysis'!L770*('Sensitivity Analysis'!R770+'Sensitivity Analysis'!R770/(1+'Benefits Calculations'!$C$10)+'Sensitivity Analysis'!R770/(1+'Benefits Calculations'!$C$10)^2+'Sensitivity Analysis'!R770/(1+'Benefits Calculations'!$C$10)^3)</f>
        <v>174182.15674780784</v>
      </c>
      <c r="U770">
        <f t="shared" ca="1" si="163"/>
        <v>291707.44108068052</v>
      </c>
      <c r="V770">
        <f ca="1">+'Sensitivity Analysis'!S770*(1+'Sensitivity Analysis'!I770)-'Sensitivity Analysis'!K770*('Sensitivity Analysis'!O770+'Sensitivity Analysis'!O770/(1+'Benefits Calculations'!$C$10))-'Sensitivity Analysis'!L770*('Sensitivity Analysis'!R770+'Sensitivity Analysis'!R770/(1+'Benefits Calculations'!$C$10)+'Sensitivity Analysis'!R770/(1+'Benefits Calculations'!$C$10)^2+'Sensitivity Analysis'!R770/(1+'Benefits Calculations'!$C$10)^3)</f>
        <v>239861.50353432057</v>
      </c>
    </row>
    <row r="771" spans="5:22" x14ac:dyDescent="0.25">
      <c r="E771">
        <f t="shared" ca="1" si="164"/>
        <v>0.53253168001917028</v>
      </c>
      <c r="F771">
        <f t="shared" ca="1" si="165"/>
        <v>0.50985614211029284</v>
      </c>
      <c r="G771">
        <f t="shared" ca="1" si="166"/>
        <v>0.40009805070076149</v>
      </c>
      <c r="H771">
        <f t="shared" ca="1" si="159"/>
        <v>0.75986410612156152</v>
      </c>
      <c r="I771">
        <f t="shared" ca="1" si="160"/>
        <v>0.35934841213444535</v>
      </c>
      <c r="J771">
        <v>0.33900000000000002</v>
      </c>
      <c r="K771">
        <v>0.311</v>
      </c>
      <c r="L771">
        <f t="shared" si="161"/>
        <v>0.35000000000000003</v>
      </c>
      <c r="M771">
        <f t="shared" ca="1" si="162"/>
        <v>0.96221289923442233</v>
      </c>
      <c r="N771">
        <f t="shared" ca="1" si="167"/>
        <v>3.7787100765577675E-2</v>
      </c>
      <c r="O771">
        <f t="shared" ca="1" si="168"/>
        <v>19072.461023895798</v>
      </c>
      <c r="P771">
        <f t="shared" ca="1" si="169"/>
        <v>0.53046741085285742</v>
      </c>
      <c r="Q771">
        <f t="shared" ca="1" si="170"/>
        <v>0.46953258914714258</v>
      </c>
      <c r="R771">
        <f t="shared" ca="1" si="171"/>
        <v>30127.358689609951</v>
      </c>
      <c r="S771">
        <f ca="1">(('Benefits Calculations'!$F$12-'Benefits Calculations'!$F$6)*'Sensitivity Analysis'!E771*'Sensitivity Analysis'!J771)+(('Benefits Calculations'!$F$18-'Benefits Calculations'!$F$6)*'Sensitivity Analysis'!K771*'Sensitivity Analysis'!F771)+(('Benefits Calculations'!$F$24-'Benefits Calculations'!$F$6)*'Sensitivity Analysis'!L771*'Sensitivity Analysis'!G771)</f>
        <v>230808.27422514133</v>
      </c>
      <c r="T771">
        <f ca="1">+'Sensitivity Analysis'!S771-'Sensitivity Analysis'!K771*('Sensitivity Analysis'!O771+'Sensitivity Analysis'!O771/(1+'Benefits Calculations'!$C$10))-'Sensitivity Analysis'!L771*('Sensitivity Analysis'!R771+'Sensitivity Analysis'!R771/(1+'Benefits Calculations'!$C$10)+'Sensitivity Analysis'!R771/(1+'Benefits Calculations'!$C$10)^2+'Sensitivity Analysis'!R771/(1+'Benefits Calculations'!$C$10)^3)</f>
        <v>179059.13846416905</v>
      </c>
      <c r="U771">
        <f t="shared" ca="1" si="163"/>
        <v>313748.86107543751</v>
      </c>
      <c r="V771">
        <f ca="1">+'Sensitivity Analysis'!S771*(1+'Sensitivity Analysis'!I771)-'Sensitivity Analysis'!K771*('Sensitivity Analysis'!O771+'Sensitivity Analysis'!O771/(1+'Benefits Calculations'!$C$10))-'Sensitivity Analysis'!L771*('Sensitivity Analysis'!R771+'Sensitivity Analysis'!R771/(1+'Benefits Calculations'!$C$10)+'Sensitivity Analysis'!R771/(1+'Benefits Calculations'!$C$10)^2+'Sensitivity Analysis'!R771/(1+'Benefits Calculations'!$C$10)^3)</f>
        <v>261999.72531446529</v>
      </c>
    </row>
    <row r="772" spans="5:22" x14ac:dyDescent="0.25">
      <c r="E772">
        <f t="shared" ca="1" si="164"/>
        <v>0.70585028370611069</v>
      </c>
      <c r="F772">
        <f t="shared" ca="1" si="165"/>
        <v>0.58975366393719719</v>
      </c>
      <c r="G772">
        <f t="shared" ca="1" si="166"/>
        <v>0.44973606074772637</v>
      </c>
      <c r="H772">
        <f t="shared" ca="1" si="159"/>
        <v>0.92284446324794778</v>
      </c>
      <c r="I772">
        <f t="shared" ca="1" si="160"/>
        <v>0.38626508978679841</v>
      </c>
      <c r="J772">
        <v>0.33900000000000002</v>
      </c>
      <c r="K772">
        <v>0.311</v>
      </c>
      <c r="L772">
        <f t="shared" si="161"/>
        <v>0.35000000000000003</v>
      </c>
      <c r="M772">
        <f t="shared" ca="1" si="162"/>
        <v>0.95670251674548867</v>
      </c>
      <c r="N772">
        <f t="shared" ca="1" si="167"/>
        <v>4.3297483254511326E-2</v>
      </c>
      <c r="O772">
        <f t="shared" ca="1" si="168"/>
        <v>19132.171528545881</v>
      </c>
      <c r="P772">
        <f t="shared" ca="1" si="169"/>
        <v>0.71171068048150565</v>
      </c>
      <c r="Q772">
        <f t="shared" ca="1" si="170"/>
        <v>0.28828931951849435</v>
      </c>
      <c r="R772">
        <f t="shared" ca="1" si="171"/>
        <v>27048.035538619217</v>
      </c>
      <c r="S772">
        <f ca="1">(('Benefits Calculations'!$F$12-'Benefits Calculations'!$F$6)*'Sensitivity Analysis'!E772*'Sensitivity Analysis'!J772)+(('Benefits Calculations'!$F$18-'Benefits Calculations'!$F$6)*'Sensitivity Analysis'!K772*'Sensitivity Analysis'!F772)+(('Benefits Calculations'!$F$24-'Benefits Calculations'!$F$6)*'Sensitivity Analysis'!L772*'Sensitivity Analysis'!G772)</f>
        <v>271143.35761004838</v>
      </c>
      <c r="T772">
        <f ca="1">+'Sensitivity Analysis'!S772-'Sensitivity Analysis'!K772*('Sensitivity Analysis'!O772+'Sensitivity Analysis'!O772/(1+'Benefits Calculations'!$C$10))-'Sensitivity Analysis'!L772*('Sensitivity Analysis'!R772+'Sensitivity Analysis'!R772/(1+'Benefits Calculations'!$C$10)+'Sensitivity Analysis'!R772/(1+'Benefits Calculations'!$C$10)^2+'Sensitivity Analysis'!R772/(1+'Benefits Calculations'!$C$10)^3)</f>
        <v>223454.97395352699</v>
      </c>
      <c r="U772">
        <f t="shared" ca="1" si="163"/>
        <v>375876.5709823877</v>
      </c>
      <c r="V772">
        <f ca="1">+'Sensitivity Analysis'!S772*(1+'Sensitivity Analysis'!I772)-'Sensitivity Analysis'!K772*('Sensitivity Analysis'!O772+'Sensitivity Analysis'!O772/(1+'Benefits Calculations'!$C$10))-'Sensitivity Analysis'!L772*('Sensitivity Analysis'!R772+'Sensitivity Analysis'!R772/(1+'Benefits Calculations'!$C$10)+'Sensitivity Analysis'!R772/(1+'Benefits Calculations'!$C$10)^2+'Sensitivity Analysis'!R772/(1+'Benefits Calculations'!$C$10)^3)</f>
        <v>328188.18732586631</v>
      </c>
    </row>
    <row r="773" spans="5:22" x14ac:dyDescent="0.25">
      <c r="E773">
        <f t="shared" ca="1" si="164"/>
        <v>0.83184956187301251</v>
      </c>
      <c r="F773">
        <f t="shared" ca="1" si="165"/>
        <v>0.4619153450849961</v>
      </c>
      <c r="G773">
        <f t="shared" ca="1" si="166"/>
        <v>0.47766551559862258</v>
      </c>
      <c r="H773">
        <f t="shared" ca="1" si="159"/>
        <v>0.24060787270598083</v>
      </c>
      <c r="I773">
        <f t="shared" ca="1" si="160"/>
        <v>0.25687089898770221</v>
      </c>
      <c r="J773">
        <v>0.33900000000000002</v>
      </c>
      <c r="K773">
        <v>0.311</v>
      </c>
      <c r="L773">
        <f t="shared" si="161"/>
        <v>0.35000000000000003</v>
      </c>
      <c r="M773">
        <f t="shared" ca="1" si="162"/>
        <v>0.94708272044112296</v>
      </c>
      <c r="N773">
        <f t="shared" ca="1" si="167"/>
        <v>5.2917279558877039E-2</v>
      </c>
      <c r="O773">
        <f t="shared" ca="1" si="168"/>
        <v>19236.41164129999</v>
      </c>
      <c r="P773">
        <f t="shared" ca="1" si="169"/>
        <v>0.42981187048808756</v>
      </c>
      <c r="Q773">
        <f t="shared" ca="1" si="170"/>
        <v>0.57018812951191244</v>
      </c>
      <c r="R773">
        <f t="shared" ca="1" si="171"/>
        <v>31837.496320407394</v>
      </c>
      <c r="S773">
        <f ca="1">(('Benefits Calculations'!$F$12-'Benefits Calculations'!$F$6)*'Sensitivity Analysis'!E773*'Sensitivity Analysis'!J773)+(('Benefits Calculations'!$F$18-'Benefits Calculations'!$F$6)*'Sensitivity Analysis'!K773*'Sensitivity Analysis'!F773)+(('Benefits Calculations'!$F$24-'Benefits Calculations'!$F$6)*'Sensitivity Analysis'!L773*'Sensitivity Analysis'!G773)</f>
        <v>276169.69346552074</v>
      </c>
      <c r="T773">
        <f ca="1">+'Sensitivity Analysis'!S773-'Sensitivity Analysis'!K773*('Sensitivity Analysis'!O773+'Sensitivity Analysis'!O773/(1+'Benefits Calculations'!$C$10))-'Sensitivity Analysis'!L773*('Sensitivity Analysis'!R773+'Sensitivity Analysis'!R773/(1+'Benefits Calculations'!$C$10)+'Sensitivity Analysis'!R773/(1+'Benefits Calculations'!$C$10)^2+'Sensitivity Analysis'!R773/(1+'Benefits Calculations'!$C$10)^3)</f>
        <v>222044.84181322565</v>
      </c>
      <c r="U773">
        <f t="shared" ca="1" si="163"/>
        <v>347109.65089916723</v>
      </c>
      <c r="V773">
        <f ca="1">+'Sensitivity Analysis'!S773*(1+'Sensitivity Analysis'!I773)-'Sensitivity Analysis'!K773*('Sensitivity Analysis'!O773+'Sensitivity Analysis'!O773/(1+'Benefits Calculations'!$C$10))-'Sensitivity Analysis'!L773*('Sensitivity Analysis'!R773+'Sensitivity Analysis'!R773/(1+'Benefits Calculations'!$C$10)+'Sensitivity Analysis'!R773/(1+'Benefits Calculations'!$C$10)^2+'Sensitivity Analysis'!R773/(1+'Benefits Calculations'!$C$10)^3)</f>
        <v>292984.79924687213</v>
      </c>
    </row>
    <row r="774" spans="5:22" x14ac:dyDescent="0.25">
      <c r="E774">
        <f t="shared" ca="1" si="164"/>
        <v>0.32884600369693429</v>
      </c>
      <c r="F774">
        <f t="shared" ca="1" si="165"/>
        <v>0.61856348338991629</v>
      </c>
      <c r="G774">
        <f t="shared" ca="1" si="166"/>
        <v>0.30617423980288139</v>
      </c>
      <c r="H774">
        <f t="shared" ca="1" si="159"/>
        <v>4.6311171687690611E-2</v>
      </c>
      <c r="I774">
        <f t="shared" ca="1" si="160"/>
        <v>0.18285447202877092</v>
      </c>
      <c r="J774">
        <v>0.33900000000000002</v>
      </c>
      <c r="K774">
        <v>0.311</v>
      </c>
      <c r="L774">
        <f t="shared" si="161"/>
        <v>0.35000000000000003</v>
      </c>
      <c r="M774">
        <f t="shared" ca="1" si="162"/>
        <v>0.92772173131683344</v>
      </c>
      <c r="N774">
        <f t="shared" ca="1" si="167"/>
        <v>7.2278268683166558E-2</v>
      </c>
      <c r="O774">
        <f t="shared" ca="1" si="168"/>
        <v>19446.207319450794</v>
      </c>
      <c r="P774">
        <f t="shared" ca="1" si="169"/>
        <v>0.56247773200476248</v>
      </c>
      <c r="Q774">
        <f t="shared" ca="1" si="170"/>
        <v>0.43752226799523752</v>
      </c>
      <c r="R774">
        <f t="shared" ca="1" si="171"/>
        <v>29583.503333239089</v>
      </c>
      <c r="S774">
        <f ca="1">(('Benefits Calculations'!$F$12-'Benefits Calculations'!$F$6)*'Sensitivity Analysis'!E774*'Sensitivity Analysis'!J774)+(('Benefits Calculations'!$F$18-'Benefits Calculations'!$F$6)*'Sensitivity Analysis'!K774*'Sensitivity Analysis'!F774)+(('Benefits Calculations'!$F$24-'Benefits Calculations'!$F$6)*'Sensitivity Analysis'!L774*'Sensitivity Analysis'!G774)</f>
        <v>196250.43933942518</v>
      </c>
      <c r="T774">
        <f ca="1">+'Sensitivity Analysis'!S774-'Sensitivity Analysis'!K774*('Sensitivity Analysis'!O774+'Sensitivity Analysis'!O774/(1+'Benefits Calculations'!$C$10))-'Sensitivity Analysis'!L774*('Sensitivity Analysis'!R774+'Sensitivity Analysis'!R774/(1+'Benefits Calculations'!$C$10)+'Sensitivity Analysis'!R774/(1+'Benefits Calculations'!$C$10)^2+'Sensitivity Analysis'!R774/(1+'Benefits Calculations'!$C$10)^3)</f>
        <v>144996.40326036946</v>
      </c>
      <c r="U774">
        <f t="shared" ca="1" si="163"/>
        <v>232135.70981025012</v>
      </c>
      <c r="V774">
        <f ca="1">+'Sensitivity Analysis'!S774*(1+'Sensitivity Analysis'!I774)-'Sensitivity Analysis'!K774*('Sensitivity Analysis'!O774+'Sensitivity Analysis'!O774/(1+'Benefits Calculations'!$C$10))-'Sensitivity Analysis'!L774*('Sensitivity Analysis'!R774+'Sensitivity Analysis'!R774/(1+'Benefits Calculations'!$C$10)+'Sensitivity Analysis'!R774/(1+'Benefits Calculations'!$C$10)^2+'Sensitivity Analysis'!R774/(1+'Benefits Calculations'!$C$10)^3)</f>
        <v>180881.6737311944</v>
      </c>
    </row>
    <row r="775" spans="5:22" x14ac:dyDescent="0.25">
      <c r="E775">
        <f t="shared" ca="1" si="164"/>
        <v>0.60442470145238836</v>
      </c>
      <c r="F775">
        <f t="shared" ca="1" si="165"/>
        <v>0.34140026835073606</v>
      </c>
      <c r="G775">
        <f t="shared" ca="1" si="166"/>
        <v>0.34740465004786952</v>
      </c>
      <c r="H775">
        <f t="shared" ref="H775:H838" ca="1" si="172">+RAND()</f>
        <v>0.7999838561571212</v>
      </c>
      <c r="I775">
        <f t="shared" ref="I775:I838" ca="1" si="173">+IF(H775&lt;(0.37-0.125)/(0.42-0.125), 0.125+SQRT(H775*(0.37-0.125)*(0.42-0.125)),0.42-SQRT((1-H775)*(0.42-0.37)*(0.42-0.125)))</f>
        <v>0.36545547031364445</v>
      </c>
      <c r="J775">
        <v>0.33900000000000002</v>
      </c>
      <c r="K775">
        <v>0.311</v>
      </c>
      <c r="L775">
        <f t="shared" ref="L775:L838" si="174">1-J775-K775</f>
        <v>0.35000000000000003</v>
      </c>
      <c r="M775">
        <f t="shared" ref="M775:M838" ca="1" si="175">0.9425+0.04*(RAND()-0.5)</f>
        <v>0.95644535069954117</v>
      </c>
      <c r="N775">
        <f t="shared" ca="1" si="167"/>
        <v>4.3554649300458825E-2</v>
      </c>
      <c r="O775">
        <f t="shared" ca="1" si="168"/>
        <v>19134.958179819772</v>
      </c>
      <c r="P775">
        <f t="shared" ca="1" si="169"/>
        <v>0.43376788280487827</v>
      </c>
      <c r="Q775">
        <f t="shared" ca="1" si="170"/>
        <v>0.56623211719512168</v>
      </c>
      <c r="R775">
        <f t="shared" ca="1" si="171"/>
        <v>31770.283671145116</v>
      </c>
      <c r="S775">
        <f ca="1">(('Benefits Calculations'!$F$12-'Benefits Calculations'!$F$6)*'Sensitivity Analysis'!E775*'Sensitivity Analysis'!J775)+(('Benefits Calculations'!$F$18-'Benefits Calculations'!$F$6)*'Sensitivity Analysis'!K775*'Sensitivity Analysis'!F775)+(('Benefits Calculations'!$F$24-'Benefits Calculations'!$F$6)*'Sensitivity Analysis'!L775*'Sensitivity Analysis'!G775)</f>
        <v>201443.93088974664</v>
      </c>
      <c r="T775">
        <f ca="1">+'Sensitivity Analysis'!S775-'Sensitivity Analysis'!K775*('Sensitivity Analysis'!O775+'Sensitivity Analysis'!O775/(1+'Benefits Calculations'!$C$10))-'Sensitivity Analysis'!L775*('Sensitivity Analysis'!R775+'Sensitivity Analysis'!R775/(1+'Benefits Calculations'!$C$10)+'Sensitivity Analysis'!R775/(1+'Benefits Calculations'!$C$10)^2+'Sensitivity Analysis'!R775/(1+'Benefits Calculations'!$C$10)^3)</f>
        <v>147470.54764630721</v>
      </c>
      <c r="U775">
        <f t="shared" ref="U775:U838" ca="1" si="176">S775*(1+I775)</f>
        <v>275062.71739488828</v>
      </c>
      <c r="V775">
        <f ca="1">+'Sensitivity Analysis'!S775*(1+'Sensitivity Analysis'!I775)-'Sensitivity Analysis'!K775*('Sensitivity Analysis'!O775+'Sensitivity Analysis'!O775/(1+'Benefits Calculations'!$C$10))-'Sensitivity Analysis'!L775*('Sensitivity Analysis'!R775+'Sensitivity Analysis'!R775/(1+'Benefits Calculations'!$C$10)+'Sensitivity Analysis'!R775/(1+'Benefits Calculations'!$C$10)^2+'Sensitivity Analysis'!R775/(1+'Benefits Calculations'!$C$10)^3)</f>
        <v>221089.33415144889</v>
      </c>
    </row>
    <row r="776" spans="5:22" x14ac:dyDescent="0.25">
      <c r="E776">
        <f t="shared" ca="1" si="164"/>
        <v>0.81530003885935176</v>
      </c>
      <c r="F776">
        <f t="shared" ca="1" si="165"/>
        <v>0.60617855763072892</v>
      </c>
      <c r="G776">
        <f t="shared" ca="1" si="166"/>
        <v>0.37221994859031488</v>
      </c>
      <c r="H776">
        <f t="shared" ca="1" si="172"/>
        <v>0.74586441836020523</v>
      </c>
      <c r="I776">
        <f t="shared" ca="1" si="173"/>
        <v>0.35717956593331768</v>
      </c>
      <c r="J776">
        <v>0.33900000000000002</v>
      </c>
      <c r="K776">
        <v>0.311</v>
      </c>
      <c r="L776">
        <f t="shared" si="174"/>
        <v>0.35000000000000003</v>
      </c>
      <c r="M776">
        <f t="shared" ca="1" si="175"/>
        <v>0.93336818247087239</v>
      </c>
      <c r="N776">
        <f t="shared" ca="1" si="167"/>
        <v>6.6631817529127613E-2</v>
      </c>
      <c r="O776">
        <f t="shared" ca="1" si="168"/>
        <v>19385.022374745626</v>
      </c>
      <c r="P776">
        <f t="shared" ca="1" si="169"/>
        <v>0.57594277549884554</v>
      </c>
      <c r="Q776">
        <f t="shared" ca="1" si="170"/>
        <v>0.42405722450115446</v>
      </c>
      <c r="R776">
        <f t="shared" ca="1" si="171"/>
        <v>29354.732244274615</v>
      </c>
      <c r="S776">
        <f ca="1">(('Benefits Calculations'!$F$12-'Benefits Calculations'!$F$6)*'Sensitivity Analysis'!E776*'Sensitivity Analysis'!J776)+(('Benefits Calculations'!$F$18-'Benefits Calculations'!$F$6)*'Sensitivity Analysis'!K776*'Sensitivity Analysis'!F776)+(('Benefits Calculations'!$F$24-'Benefits Calculations'!$F$6)*'Sensitivity Analysis'!L776*'Sensitivity Analysis'!G776)</f>
        <v>259259.22290106444</v>
      </c>
      <c r="T776">
        <f ca="1">+'Sensitivity Analysis'!S776-'Sensitivity Analysis'!K776*('Sensitivity Analysis'!O776+'Sensitivity Analysis'!O776/(1+'Benefits Calculations'!$C$10))-'Sensitivity Analysis'!L776*('Sensitivity Analysis'!R776+'Sensitivity Analysis'!R776/(1+'Benefits Calculations'!$C$10)+'Sensitivity Analysis'!R776/(1+'Benefits Calculations'!$C$10)^2+'Sensitivity Analysis'!R776/(1+'Benefits Calculations'!$C$10)^3)</f>
        <v>208346.99700235779</v>
      </c>
      <c r="U776">
        <f t="shared" ca="1" si="176"/>
        <v>351861.3196010759</v>
      </c>
      <c r="V776">
        <f ca="1">+'Sensitivity Analysis'!S776*(1+'Sensitivity Analysis'!I776)-'Sensitivity Analysis'!K776*('Sensitivity Analysis'!O776+'Sensitivity Analysis'!O776/(1+'Benefits Calculations'!$C$10))-'Sensitivity Analysis'!L776*('Sensitivity Analysis'!R776+'Sensitivity Analysis'!R776/(1+'Benefits Calculations'!$C$10)+'Sensitivity Analysis'!R776/(1+'Benefits Calculations'!$C$10)^2+'Sensitivity Analysis'!R776/(1+'Benefits Calculations'!$C$10)^3)</f>
        <v>300949.09370236925</v>
      </c>
    </row>
    <row r="777" spans="5:22" x14ac:dyDescent="0.25">
      <c r="E777">
        <f t="shared" ca="1" si="164"/>
        <v>0.55763935801350051</v>
      </c>
      <c r="F777">
        <f t="shared" ca="1" si="165"/>
        <v>0.45297945259435124</v>
      </c>
      <c r="G777">
        <f t="shared" ca="1" si="166"/>
        <v>0.47351553412652214</v>
      </c>
      <c r="H777">
        <f t="shared" ca="1" si="172"/>
        <v>0.21740285204367149</v>
      </c>
      <c r="I777">
        <f t="shared" ca="1" si="173"/>
        <v>0.25035067264062194</v>
      </c>
      <c r="J777">
        <v>0.33900000000000002</v>
      </c>
      <c r="K777">
        <v>0.311</v>
      </c>
      <c r="L777">
        <f t="shared" si="174"/>
        <v>0.35000000000000003</v>
      </c>
      <c r="M777">
        <f t="shared" ca="1" si="175"/>
        <v>0.93082285146674348</v>
      </c>
      <c r="N777">
        <f t="shared" ca="1" si="167"/>
        <v>6.9177148533256516E-2</v>
      </c>
      <c r="O777">
        <f t="shared" ca="1" si="168"/>
        <v>19412.603581506366</v>
      </c>
      <c r="P777">
        <f t="shared" ca="1" si="169"/>
        <v>0.62453431086498801</v>
      </c>
      <c r="Q777">
        <f t="shared" ca="1" si="170"/>
        <v>0.37546568913501199</v>
      </c>
      <c r="R777">
        <f t="shared" ca="1" si="171"/>
        <v>28529.162058403854</v>
      </c>
      <c r="S777">
        <f ca="1">(('Benefits Calculations'!$F$12-'Benefits Calculations'!$F$6)*'Sensitivity Analysis'!E777*'Sensitivity Analysis'!J777)+(('Benefits Calculations'!$F$18-'Benefits Calculations'!$F$6)*'Sensitivity Analysis'!K777*'Sensitivity Analysis'!F777)+(('Benefits Calculations'!$F$24-'Benefits Calculations'!$F$6)*'Sensitivity Analysis'!L777*'Sensitivity Analysis'!G777)</f>
        <v>248924.87882709428</v>
      </c>
      <c r="T777">
        <f ca="1">+'Sensitivity Analysis'!S777-'Sensitivity Analysis'!K777*('Sensitivity Analysis'!O777+'Sensitivity Analysis'!O777/(1+'Benefits Calculations'!$C$10))-'Sensitivity Analysis'!L777*('Sensitivity Analysis'!R777+'Sensitivity Analysis'!R777/(1+'Benefits Calculations'!$C$10)+'Sensitivity Analysis'!R777/(1+'Benefits Calculations'!$C$10)^2+'Sensitivity Analysis'!R777/(1+'Benefits Calculations'!$C$10)^3)</f>
        <v>199094.26883893347</v>
      </c>
      <c r="U777">
        <f t="shared" ca="1" si="176"/>
        <v>311243.38967844262</v>
      </c>
      <c r="V777">
        <f ca="1">+'Sensitivity Analysis'!S777*(1+'Sensitivity Analysis'!I777)-'Sensitivity Analysis'!K777*('Sensitivity Analysis'!O777+'Sensitivity Analysis'!O777/(1+'Benefits Calculations'!$C$10))-'Sensitivity Analysis'!L777*('Sensitivity Analysis'!R777+'Sensitivity Analysis'!R777/(1+'Benefits Calculations'!$C$10)+'Sensitivity Analysis'!R777/(1+'Benefits Calculations'!$C$10)^2+'Sensitivity Analysis'!R777/(1+'Benefits Calculations'!$C$10)^3)</f>
        <v>261412.77969028178</v>
      </c>
    </row>
    <row r="778" spans="5:22" x14ac:dyDescent="0.25">
      <c r="E778">
        <f t="shared" ca="1" si="164"/>
        <v>0.49471927223235718</v>
      </c>
      <c r="F778">
        <f t="shared" ca="1" si="165"/>
        <v>0.53442274138008494</v>
      </c>
      <c r="G778">
        <f t="shared" ca="1" si="166"/>
        <v>0.264584943551532</v>
      </c>
      <c r="H778">
        <f t="shared" ca="1" si="172"/>
        <v>0.5395619762119207</v>
      </c>
      <c r="I778">
        <f t="shared" ca="1" si="173"/>
        <v>0.32247618041352877</v>
      </c>
      <c r="J778">
        <v>0.33900000000000002</v>
      </c>
      <c r="K778">
        <v>0.311</v>
      </c>
      <c r="L778">
        <f t="shared" si="174"/>
        <v>0.35000000000000003</v>
      </c>
      <c r="M778">
        <f t="shared" ca="1" si="175"/>
        <v>0.92953835303922838</v>
      </c>
      <c r="N778">
        <f t="shared" ca="1" si="167"/>
        <v>7.0461646960771618E-2</v>
      </c>
      <c r="O778">
        <f t="shared" ca="1" si="168"/>
        <v>19426.522406466924</v>
      </c>
      <c r="P778">
        <f t="shared" ca="1" si="169"/>
        <v>0.52595257173915277</v>
      </c>
      <c r="Q778">
        <f t="shared" ca="1" si="170"/>
        <v>0.47404742826084723</v>
      </c>
      <c r="R778">
        <f t="shared" ca="1" si="171"/>
        <v>30204.065806151793</v>
      </c>
      <c r="S778">
        <f ca="1">(('Benefits Calculations'!$F$12-'Benefits Calculations'!$F$6)*'Sensitivity Analysis'!E778*'Sensitivity Analysis'!J778)+(('Benefits Calculations'!$F$18-'Benefits Calculations'!$F$6)*'Sensitivity Analysis'!K778*'Sensitivity Analysis'!F778)+(('Benefits Calculations'!$F$24-'Benefits Calculations'!$F$6)*'Sensitivity Analysis'!L778*'Sensitivity Analysis'!G778)</f>
        <v>188716.79875947555</v>
      </c>
      <c r="T778">
        <f ca="1">+'Sensitivity Analysis'!S778-'Sensitivity Analysis'!K778*('Sensitivity Analysis'!O778+'Sensitivity Analysis'!O778/(1+'Benefits Calculations'!$C$10))-'Sensitivity Analysis'!L778*('Sensitivity Analysis'!R778+'Sensitivity Analysis'!R778/(1+'Benefits Calculations'!$C$10)+'Sensitivity Analysis'!R778/(1+'Benefits Calculations'!$C$10)^2+'Sensitivity Analysis'!R778/(1+'Benefits Calculations'!$C$10)^3)</f>
        <v>136649.09603577552</v>
      </c>
      <c r="U778">
        <f t="shared" ca="1" si="176"/>
        <v>249573.47120329979</v>
      </c>
      <c r="V778">
        <f ca="1">+'Sensitivity Analysis'!S778*(1+'Sensitivity Analysis'!I778)-'Sensitivity Analysis'!K778*('Sensitivity Analysis'!O778+'Sensitivity Analysis'!O778/(1+'Benefits Calculations'!$C$10))-'Sensitivity Analysis'!L778*('Sensitivity Analysis'!R778+'Sensitivity Analysis'!R778/(1+'Benefits Calculations'!$C$10)+'Sensitivity Analysis'!R778/(1+'Benefits Calculations'!$C$10)^2+'Sensitivity Analysis'!R778/(1+'Benefits Calculations'!$C$10)^3)</f>
        <v>197505.76847959976</v>
      </c>
    </row>
    <row r="779" spans="5:22" x14ac:dyDescent="0.25">
      <c r="E779">
        <f t="shared" ca="1" si="164"/>
        <v>0.72591512077579123</v>
      </c>
      <c r="F779">
        <f t="shared" ca="1" si="165"/>
        <v>0.61302066996339777</v>
      </c>
      <c r="G779">
        <f t="shared" ca="1" si="166"/>
        <v>0.50603019187487919</v>
      </c>
      <c r="H779">
        <f t="shared" ca="1" si="172"/>
        <v>0.77688328098730308</v>
      </c>
      <c r="I779">
        <f t="shared" ca="1" si="173"/>
        <v>0.36195830674056845</v>
      </c>
      <c r="J779">
        <v>0.33900000000000002</v>
      </c>
      <c r="K779">
        <v>0.311</v>
      </c>
      <c r="L779">
        <f t="shared" si="174"/>
        <v>0.35000000000000003</v>
      </c>
      <c r="M779">
        <f t="shared" ca="1" si="175"/>
        <v>0.95342708702114065</v>
      </c>
      <c r="N779">
        <f t="shared" ca="1" si="167"/>
        <v>4.6572912978859349E-2</v>
      </c>
      <c r="O779">
        <f t="shared" ca="1" si="168"/>
        <v>19167.664085038919</v>
      </c>
      <c r="P779">
        <f t="shared" ca="1" si="169"/>
        <v>0.63835259652398535</v>
      </c>
      <c r="Q779">
        <f t="shared" ca="1" si="170"/>
        <v>0.36164740347601465</v>
      </c>
      <c r="R779">
        <f t="shared" ca="1" si="171"/>
        <v>28294.38938505749</v>
      </c>
      <c r="S779">
        <f ca="1">(('Benefits Calculations'!$F$12-'Benefits Calculations'!$F$6)*'Sensitivity Analysis'!E779*'Sensitivity Analysis'!J779)+(('Benefits Calculations'!$F$18-'Benefits Calculations'!$F$6)*'Sensitivity Analysis'!K779*'Sensitivity Analysis'!F779)+(('Benefits Calculations'!$F$24-'Benefits Calculations'!$F$6)*'Sensitivity Analysis'!L779*'Sensitivity Analysis'!G779)</f>
        <v>292948.94171117363</v>
      </c>
      <c r="T779">
        <f ca="1">+'Sensitivity Analysis'!S779-'Sensitivity Analysis'!K779*('Sensitivity Analysis'!O779+'Sensitivity Analysis'!O779/(1+'Benefits Calculations'!$C$10))-'Sensitivity Analysis'!L779*('Sensitivity Analysis'!R779+'Sensitivity Analysis'!R779/(1+'Benefits Calculations'!$C$10)+'Sensitivity Analysis'!R779/(1+'Benefits Calculations'!$C$10)^2+'Sensitivity Analysis'!R779/(1+'Benefits Calculations'!$C$10)^3)</f>
        <v>243580.4902505991</v>
      </c>
      <c r="U779">
        <f t="shared" ca="1" si="176"/>
        <v>398984.24461439153</v>
      </c>
      <c r="V779">
        <f ca="1">+'Sensitivity Analysis'!S779*(1+'Sensitivity Analysis'!I779)-'Sensitivity Analysis'!K779*('Sensitivity Analysis'!O779+'Sensitivity Analysis'!O779/(1+'Benefits Calculations'!$C$10))-'Sensitivity Analysis'!L779*('Sensitivity Analysis'!R779+'Sensitivity Analysis'!R779/(1+'Benefits Calculations'!$C$10)+'Sensitivity Analysis'!R779/(1+'Benefits Calculations'!$C$10)^2+'Sensitivity Analysis'!R779/(1+'Benefits Calculations'!$C$10)^3)</f>
        <v>349615.79315381701</v>
      </c>
    </row>
    <row r="780" spans="5:22" x14ac:dyDescent="0.25">
      <c r="E780">
        <f t="shared" ca="1" si="164"/>
        <v>0.47973909893181305</v>
      </c>
      <c r="F780">
        <f t="shared" ca="1" si="165"/>
        <v>0.68938123356301961</v>
      </c>
      <c r="G780">
        <f t="shared" ca="1" si="166"/>
        <v>0.43130054266578244</v>
      </c>
      <c r="H780">
        <f t="shared" ca="1" si="172"/>
        <v>0.77005362742181482</v>
      </c>
      <c r="I780">
        <f t="shared" ca="1" si="173"/>
        <v>0.36091444619164736</v>
      </c>
      <c r="J780">
        <v>0.33900000000000002</v>
      </c>
      <c r="K780">
        <v>0.311</v>
      </c>
      <c r="L780">
        <f t="shared" si="174"/>
        <v>0.35000000000000003</v>
      </c>
      <c r="M780">
        <f t="shared" ca="1" si="175"/>
        <v>0.95683901272182348</v>
      </c>
      <c r="N780">
        <f t="shared" ca="1" si="167"/>
        <v>4.3160987278176521E-2</v>
      </c>
      <c r="O780">
        <f t="shared" ca="1" si="168"/>
        <v>19130.692458146321</v>
      </c>
      <c r="P780">
        <f t="shared" ca="1" si="169"/>
        <v>0.57030754198438227</v>
      </c>
      <c r="Q780">
        <f t="shared" ca="1" si="170"/>
        <v>0.42969245801561773</v>
      </c>
      <c r="R780">
        <f t="shared" ca="1" si="171"/>
        <v>29450.474861685347</v>
      </c>
      <c r="S780">
        <f ca="1">(('Benefits Calculations'!$F$12-'Benefits Calculations'!$F$6)*'Sensitivity Analysis'!E780*'Sensitivity Analysis'!J780)+(('Benefits Calculations'!$F$18-'Benefits Calculations'!$F$6)*'Sensitivity Analysis'!K780*'Sensitivity Analysis'!F780)+(('Benefits Calculations'!$F$24-'Benefits Calculations'!$F$6)*'Sensitivity Analysis'!L780*'Sensitivity Analysis'!G780)</f>
        <v>256619.60079505961</v>
      </c>
      <c r="T780">
        <f ca="1">+'Sensitivity Analysis'!S780-'Sensitivity Analysis'!K780*('Sensitivity Analysis'!O780+'Sensitivity Analysis'!O780/(1+'Benefits Calculations'!$C$10))-'Sensitivity Analysis'!L780*('Sensitivity Analysis'!R780+'Sensitivity Analysis'!R780/(1+'Benefits Calculations'!$C$10)+'Sensitivity Analysis'!R780/(1+'Benefits Calculations'!$C$10)^2+'Sensitivity Analysis'!R780/(1+'Benefits Calculations'!$C$10)^3)</f>
        <v>205735.50080383982</v>
      </c>
      <c r="U780">
        <f t="shared" ca="1" si="176"/>
        <v>349237.32189793017</v>
      </c>
      <c r="V780">
        <f ca="1">+'Sensitivity Analysis'!S780*(1+'Sensitivity Analysis'!I780)-'Sensitivity Analysis'!K780*('Sensitivity Analysis'!O780+'Sensitivity Analysis'!O780/(1+'Benefits Calculations'!$C$10))-'Sensitivity Analysis'!L780*('Sensitivity Analysis'!R780+'Sensitivity Analysis'!R780/(1+'Benefits Calculations'!$C$10)+'Sensitivity Analysis'!R780/(1+'Benefits Calculations'!$C$10)^2+'Sensitivity Analysis'!R780/(1+'Benefits Calculations'!$C$10)^3)</f>
        <v>298353.22190671042</v>
      </c>
    </row>
    <row r="781" spans="5:22" x14ac:dyDescent="0.25">
      <c r="E781">
        <f t="shared" ca="1" si="164"/>
        <v>0.53391054213852318</v>
      </c>
      <c r="F781">
        <f t="shared" ca="1" si="165"/>
        <v>0.55628716329081096</v>
      </c>
      <c r="G781">
        <f t="shared" ca="1" si="166"/>
        <v>0.52376633840816378</v>
      </c>
      <c r="H781">
        <f t="shared" ca="1" si="172"/>
        <v>0.50968740819810299</v>
      </c>
      <c r="I781">
        <f t="shared" ca="1" si="173"/>
        <v>0.31693138729118253</v>
      </c>
      <c r="J781">
        <v>0.33900000000000002</v>
      </c>
      <c r="K781">
        <v>0.311</v>
      </c>
      <c r="L781">
        <f t="shared" si="174"/>
        <v>0.35000000000000003</v>
      </c>
      <c r="M781">
        <f t="shared" ca="1" si="175"/>
        <v>0.94172020279836899</v>
      </c>
      <c r="N781">
        <f t="shared" ca="1" si="167"/>
        <v>5.8279797201631012E-2</v>
      </c>
      <c r="O781">
        <f t="shared" ca="1" si="168"/>
        <v>19294.519882476874</v>
      </c>
      <c r="P781">
        <f t="shared" ca="1" si="169"/>
        <v>0.45712233346663367</v>
      </c>
      <c r="Q781">
        <f t="shared" ca="1" si="170"/>
        <v>0.54287766653336633</v>
      </c>
      <c r="R781">
        <f t="shared" ca="1" si="171"/>
        <v>31373.491554401895</v>
      </c>
      <c r="S781">
        <f ca="1">(('Benefits Calculations'!$F$12-'Benefits Calculations'!$F$6)*'Sensitivity Analysis'!E781*'Sensitivity Analysis'!J781)+(('Benefits Calculations'!$F$18-'Benefits Calculations'!$F$6)*'Sensitivity Analysis'!K781*'Sensitivity Analysis'!F781)+(('Benefits Calculations'!$F$24-'Benefits Calculations'!$F$6)*'Sensitivity Analysis'!L781*'Sensitivity Analysis'!G781)</f>
        <v>274280.98507806798</v>
      </c>
      <c r="T781">
        <f ca="1">+'Sensitivity Analysis'!S781-'Sensitivity Analysis'!K781*('Sensitivity Analysis'!O781+'Sensitivity Analysis'!O781/(1+'Benefits Calculations'!$C$10))-'Sensitivity Analysis'!L781*('Sensitivity Analysis'!R781+'Sensitivity Analysis'!R781/(1+'Benefits Calculations'!$C$10)+'Sensitivity Analysis'!R781/(1+'Benefits Calculations'!$C$10)^2+'Sensitivity Analysis'!R781/(1+'Benefits Calculations'!$C$10)^3)</f>
        <v>220737.99340601804</v>
      </c>
      <c r="U781">
        <f t="shared" ca="1" si="176"/>
        <v>361209.23818645219</v>
      </c>
      <c r="V781">
        <f ca="1">+'Sensitivity Analysis'!S781*(1+'Sensitivity Analysis'!I781)-'Sensitivity Analysis'!K781*('Sensitivity Analysis'!O781+'Sensitivity Analysis'!O781/(1+'Benefits Calculations'!$C$10))-'Sensitivity Analysis'!L781*('Sensitivity Analysis'!R781+'Sensitivity Analysis'!R781/(1+'Benefits Calculations'!$C$10)+'Sensitivity Analysis'!R781/(1+'Benefits Calculations'!$C$10)^2+'Sensitivity Analysis'!R781/(1+'Benefits Calculations'!$C$10)^3)</f>
        <v>307666.24651440221</v>
      </c>
    </row>
    <row r="782" spans="5:22" x14ac:dyDescent="0.25">
      <c r="E782">
        <f t="shared" ca="1" si="164"/>
        <v>0.60259157191058665</v>
      </c>
      <c r="F782">
        <f t="shared" ca="1" si="165"/>
        <v>0.47826116952327946</v>
      </c>
      <c r="G782">
        <f t="shared" ca="1" si="166"/>
        <v>0.49842731427029685</v>
      </c>
      <c r="H782">
        <f t="shared" ca="1" si="172"/>
        <v>0.5126214525537105</v>
      </c>
      <c r="I782">
        <f t="shared" ca="1" si="173"/>
        <v>0.3174830264810885</v>
      </c>
      <c r="J782">
        <v>0.33900000000000002</v>
      </c>
      <c r="K782">
        <v>0.311</v>
      </c>
      <c r="L782">
        <f t="shared" si="174"/>
        <v>0.35000000000000003</v>
      </c>
      <c r="M782">
        <f t="shared" ca="1" si="175"/>
        <v>0.93663463956846815</v>
      </c>
      <c r="N782">
        <f t="shared" ca="1" si="167"/>
        <v>6.3365360431531847E-2</v>
      </c>
      <c r="O782">
        <f t="shared" ca="1" si="168"/>
        <v>19349.62704563608</v>
      </c>
      <c r="P782">
        <f t="shared" ca="1" si="169"/>
        <v>0.79064892941537179</v>
      </c>
      <c r="Q782">
        <f t="shared" ca="1" si="170"/>
        <v>0.20935107058462821</v>
      </c>
      <c r="R782">
        <f t="shared" ca="1" si="171"/>
        <v>25706.874689232834</v>
      </c>
      <c r="S782">
        <f ca="1">(('Benefits Calculations'!$F$12-'Benefits Calculations'!$F$6)*'Sensitivity Analysis'!E782*'Sensitivity Analysis'!J782)+(('Benefits Calculations'!$F$18-'Benefits Calculations'!$F$6)*'Sensitivity Analysis'!K782*'Sensitivity Analysis'!F782)+(('Benefits Calculations'!$F$24-'Benefits Calculations'!$F$6)*'Sensitivity Analysis'!L782*'Sensitivity Analysis'!G782)</f>
        <v>263610.2616026139</v>
      </c>
      <c r="T782">
        <f ca="1">+'Sensitivity Analysis'!S782-'Sensitivity Analysis'!K782*('Sensitivity Analysis'!O782+'Sensitivity Analysis'!O782/(1+'Benefits Calculations'!$C$10))-'Sensitivity Analysis'!L782*('Sensitivity Analysis'!R782+'Sensitivity Analysis'!R782/(1+'Benefits Calculations'!$C$10)+'Sensitivity Analysis'!R782/(1+'Benefits Calculations'!$C$10)^2+'Sensitivity Analysis'!R782/(1+'Benefits Calculations'!$C$10)^3)</f>
        <v>217573.41991300922</v>
      </c>
      <c r="U782">
        <f t="shared" ca="1" si="176"/>
        <v>347302.04526768328</v>
      </c>
      <c r="V782">
        <f ca="1">+'Sensitivity Analysis'!S782*(1+'Sensitivity Analysis'!I782)-'Sensitivity Analysis'!K782*('Sensitivity Analysis'!O782+'Sensitivity Analysis'!O782/(1+'Benefits Calculations'!$C$10))-'Sensitivity Analysis'!L782*('Sensitivity Analysis'!R782+'Sensitivity Analysis'!R782/(1+'Benefits Calculations'!$C$10)+'Sensitivity Analysis'!R782/(1+'Benefits Calculations'!$C$10)^2+'Sensitivity Analysis'!R782/(1+'Benefits Calculations'!$C$10)^3)</f>
        <v>301265.20357807865</v>
      </c>
    </row>
    <row r="783" spans="5:22" x14ac:dyDescent="0.25">
      <c r="E783">
        <f t="shared" ca="1" si="164"/>
        <v>0.50258016145791673</v>
      </c>
      <c r="F783">
        <f t="shared" ca="1" si="165"/>
        <v>0.41628990697813384</v>
      </c>
      <c r="G783">
        <f t="shared" ca="1" si="166"/>
        <v>0.47247563603597825</v>
      </c>
      <c r="H783">
        <f t="shared" ca="1" si="172"/>
        <v>0.78185031843830954</v>
      </c>
      <c r="I783">
        <f t="shared" ca="1" si="173"/>
        <v>0.3627146014975286</v>
      </c>
      <c r="J783">
        <v>0.33900000000000002</v>
      </c>
      <c r="K783">
        <v>0.311</v>
      </c>
      <c r="L783">
        <f t="shared" si="174"/>
        <v>0.35000000000000003</v>
      </c>
      <c r="M783">
        <f t="shared" ca="1" si="175"/>
        <v>0.93755263307081593</v>
      </c>
      <c r="N783">
        <f t="shared" ca="1" si="167"/>
        <v>6.2447366929184067E-2</v>
      </c>
      <c r="O783">
        <f t="shared" ca="1" si="168"/>
        <v>19339.679668044639</v>
      </c>
      <c r="P783">
        <f t="shared" ca="1" si="169"/>
        <v>0.55617149134548172</v>
      </c>
      <c r="Q783">
        <f t="shared" ca="1" si="170"/>
        <v>0.44382850865451828</v>
      </c>
      <c r="R783">
        <f t="shared" ca="1" si="171"/>
        <v>29690.646362040265</v>
      </c>
      <c r="S783">
        <f ca="1">(('Benefits Calculations'!$F$12-'Benefits Calculations'!$F$6)*'Sensitivity Analysis'!E783*'Sensitivity Analysis'!J783)+(('Benefits Calculations'!$F$18-'Benefits Calculations'!$F$6)*'Sensitivity Analysis'!K783*'Sensitivity Analysis'!F783)+(('Benefits Calculations'!$F$24-'Benefits Calculations'!$F$6)*'Sensitivity Analysis'!L783*'Sensitivity Analysis'!G783)</f>
        <v>239300.06912140764</v>
      </c>
      <c r="T783">
        <f ca="1">+'Sensitivity Analysis'!S783-'Sensitivity Analysis'!K783*('Sensitivity Analysis'!O783+'Sensitivity Analysis'!O783/(1+'Benefits Calculations'!$C$10))-'Sensitivity Analysis'!L783*('Sensitivity Analysis'!R783+'Sensitivity Analysis'!R783/(1+'Benefits Calculations'!$C$10)+'Sensitivity Analysis'!R783/(1+'Benefits Calculations'!$C$10)^2+'Sensitivity Analysis'!R783/(1+'Benefits Calculations'!$C$10)^3)</f>
        <v>187968.61128480642</v>
      </c>
      <c r="U783">
        <f t="shared" ca="1" si="176"/>
        <v>326097.69833111006</v>
      </c>
      <c r="V783">
        <f ca="1">+'Sensitivity Analysis'!S783*(1+'Sensitivity Analysis'!I783)-'Sensitivity Analysis'!K783*('Sensitivity Analysis'!O783+'Sensitivity Analysis'!O783/(1+'Benefits Calculations'!$C$10))-'Sensitivity Analysis'!L783*('Sensitivity Analysis'!R783+'Sensitivity Analysis'!R783/(1+'Benefits Calculations'!$C$10)+'Sensitivity Analysis'!R783/(1+'Benefits Calculations'!$C$10)^2+'Sensitivity Analysis'!R783/(1+'Benefits Calculations'!$C$10)^3)</f>
        <v>274766.24049450888</v>
      </c>
    </row>
    <row r="784" spans="5:22" x14ac:dyDescent="0.25">
      <c r="E784">
        <f t="shared" ca="1" si="164"/>
        <v>0.47338143534352944</v>
      </c>
      <c r="F784">
        <f t="shared" ca="1" si="165"/>
        <v>0.77293166525734114</v>
      </c>
      <c r="G784">
        <f t="shared" ca="1" si="166"/>
        <v>0.5759162143354335</v>
      </c>
      <c r="H784">
        <f t="shared" ca="1" si="172"/>
        <v>0.38785740222059817</v>
      </c>
      <c r="I784">
        <f t="shared" ca="1" si="173"/>
        <v>0.29242877215548624</v>
      </c>
      <c r="J784">
        <v>0.33900000000000002</v>
      </c>
      <c r="K784">
        <v>0.311</v>
      </c>
      <c r="L784">
        <f t="shared" si="174"/>
        <v>0.35000000000000003</v>
      </c>
      <c r="M784">
        <f t="shared" ca="1" si="175"/>
        <v>0.95802951125703872</v>
      </c>
      <c r="N784">
        <f t="shared" ca="1" si="167"/>
        <v>4.1970488742961276E-2</v>
      </c>
      <c r="O784">
        <f t="shared" ca="1" si="168"/>
        <v>19117.792216018726</v>
      </c>
      <c r="P784">
        <f t="shared" ca="1" si="169"/>
        <v>0.63789027486722649</v>
      </c>
      <c r="Q784">
        <f t="shared" ca="1" si="170"/>
        <v>0.36210972513277351</v>
      </c>
      <c r="R784">
        <f t="shared" ca="1" si="171"/>
        <v>28302.244230005825</v>
      </c>
      <c r="S784">
        <f ca="1">(('Benefits Calculations'!$F$12-'Benefits Calculations'!$F$6)*'Sensitivity Analysis'!E784*'Sensitivity Analysis'!J784)+(('Benefits Calculations'!$F$18-'Benefits Calculations'!$F$6)*'Sensitivity Analysis'!K784*'Sensitivity Analysis'!F784)+(('Benefits Calculations'!$F$24-'Benefits Calculations'!$F$6)*'Sensitivity Analysis'!L784*'Sensitivity Analysis'!G784)</f>
        <v>310161.08642391732</v>
      </c>
      <c r="T784">
        <f ca="1">+'Sensitivity Analysis'!S784-'Sensitivity Analysis'!K784*('Sensitivity Analysis'!O784+'Sensitivity Analysis'!O784/(1+'Benefits Calculations'!$C$10))-'Sensitivity Analysis'!L784*('Sensitivity Analysis'!R784+'Sensitivity Analysis'!R784/(1+'Benefits Calculations'!$C$10)+'Sensitivity Analysis'!R784/(1+'Benefits Calculations'!$C$10)^2+'Sensitivity Analysis'!R784/(1+'Benefits Calculations'!$C$10)^3)</f>
        <v>260812.67932384228</v>
      </c>
      <c r="U784">
        <f t="shared" ca="1" si="176"/>
        <v>400861.11209727515</v>
      </c>
      <c r="V784">
        <f ca="1">+'Sensitivity Analysis'!S784*(1+'Sensitivity Analysis'!I784)-'Sensitivity Analysis'!K784*('Sensitivity Analysis'!O784+'Sensitivity Analysis'!O784/(1+'Benefits Calculations'!$C$10))-'Sensitivity Analysis'!L784*('Sensitivity Analysis'!R784+'Sensitivity Analysis'!R784/(1+'Benefits Calculations'!$C$10)+'Sensitivity Analysis'!R784/(1+'Benefits Calculations'!$C$10)^2+'Sensitivity Analysis'!R784/(1+'Benefits Calculations'!$C$10)^3)</f>
        <v>351512.70499720011</v>
      </c>
    </row>
    <row r="785" spans="5:22" x14ac:dyDescent="0.25">
      <c r="E785">
        <f t="shared" ca="1" si="164"/>
        <v>0.40900789482056027</v>
      </c>
      <c r="F785">
        <f t="shared" ca="1" si="165"/>
        <v>0.4997148037999869</v>
      </c>
      <c r="G785">
        <f t="shared" ca="1" si="166"/>
        <v>0.50017348140025608</v>
      </c>
      <c r="H785">
        <f t="shared" ca="1" si="172"/>
        <v>0.28900446316529882</v>
      </c>
      <c r="I785">
        <f t="shared" ca="1" si="173"/>
        <v>0.26952611381778718</v>
      </c>
      <c r="J785">
        <v>0.33900000000000002</v>
      </c>
      <c r="K785">
        <v>0.311</v>
      </c>
      <c r="L785">
        <f t="shared" si="174"/>
        <v>0.35000000000000003</v>
      </c>
      <c r="M785">
        <f t="shared" ca="1" si="175"/>
        <v>0.92532932198059548</v>
      </c>
      <c r="N785">
        <f t="shared" ca="1" si="167"/>
        <v>7.4670678019404524E-2</v>
      </c>
      <c r="O785">
        <f t="shared" ca="1" si="168"/>
        <v>19472.131467018266</v>
      </c>
      <c r="P785">
        <f t="shared" ca="1" si="169"/>
        <v>0.59235235664351449</v>
      </c>
      <c r="Q785">
        <f t="shared" ca="1" si="170"/>
        <v>0.40764764335648551</v>
      </c>
      <c r="R785">
        <f t="shared" ca="1" si="171"/>
        <v>29075.933460626689</v>
      </c>
      <c r="S785">
        <f ca="1">(('Benefits Calculations'!$F$12-'Benefits Calculations'!$F$6)*'Sensitivity Analysis'!E785*'Sensitivity Analysis'!J785)+(('Benefits Calculations'!$F$18-'Benefits Calculations'!$F$6)*'Sensitivity Analysis'!K785*'Sensitivity Analysis'!F785)+(('Benefits Calculations'!$F$24-'Benefits Calculations'!$F$6)*'Sensitivity Analysis'!L785*'Sensitivity Analysis'!G785)</f>
        <v>249064.13276039998</v>
      </c>
      <c r="T785">
        <f ca="1">+'Sensitivity Analysis'!S785-'Sensitivity Analysis'!K785*('Sensitivity Analysis'!O785+'Sensitivity Analysis'!O785/(1+'Benefits Calculations'!$C$10))-'Sensitivity Analysis'!L785*('Sensitivity Analysis'!R785+'Sensitivity Analysis'!R785/(1+'Benefits Calculations'!$C$10)+'Sensitivity Analysis'!R785/(1+'Benefits Calculations'!$C$10)^2+'Sensitivity Analysis'!R785/(1+'Benefits Calculations'!$C$10)^3)</f>
        <v>198469.60324278008</v>
      </c>
      <c r="U785">
        <f t="shared" ca="1" si="176"/>
        <v>316193.42055470799</v>
      </c>
      <c r="V785">
        <f ca="1">+'Sensitivity Analysis'!S785*(1+'Sensitivity Analysis'!I785)-'Sensitivity Analysis'!K785*('Sensitivity Analysis'!O785+'Sensitivity Analysis'!O785/(1+'Benefits Calculations'!$C$10))-'Sensitivity Analysis'!L785*('Sensitivity Analysis'!R785+'Sensitivity Analysis'!R785/(1+'Benefits Calculations'!$C$10)+'Sensitivity Analysis'!R785/(1+'Benefits Calculations'!$C$10)^2+'Sensitivity Analysis'!R785/(1+'Benefits Calculations'!$C$10)^3)</f>
        <v>265598.89103708806</v>
      </c>
    </row>
    <row r="786" spans="5:22" x14ac:dyDescent="0.25">
      <c r="E786">
        <f t="shared" ca="1" si="164"/>
        <v>0.67134523675363322</v>
      </c>
      <c r="F786">
        <f t="shared" ca="1" si="165"/>
        <v>0.85586534085230048</v>
      </c>
      <c r="G786">
        <f t="shared" ca="1" si="166"/>
        <v>0.49553837238888288</v>
      </c>
      <c r="H786">
        <f t="shared" ca="1" si="172"/>
        <v>0.84709032539903961</v>
      </c>
      <c r="I786">
        <f t="shared" ca="1" si="173"/>
        <v>0.37250876185690496</v>
      </c>
      <c r="J786">
        <v>0.33900000000000002</v>
      </c>
      <c r="K786">
        <v>0.311</v>
      </c>
      <c r="L786">
        <f t="shared" si="174"/>
        <v>0.35000000000000003</v>
      </c>
      <c r="M786">
        <f t="shared" ca="1" si="175"/>
        <v>0.94445585241181729</v>
      </c>
      <c r="N786">
        <f t="shared" ca="1" si="167"/>
        <v>5.5544147588182713E-2</v>
      </c>
      <c r="O786">
        <f t="shared" ca="1" si="168"/>
        <v>19264.876383265546</v>
      </c>
      <c r="P786">
        <f t="shared" ca="1" si="169"/>
        <v>0.63022591351929613</v>
      </c>
      <c r="Q786">
        <f t="shared" ca="1" si="170"/>
        <v>0.36977408648070387</v>
      </c>
      <c r="R786">
        <f t="shared" ca="1" si="171"/>
        <v>28432.461729307157</v>
      </c>
      <c r="S786">
        <f ca="1">(('Benefits Calculations'!$F$12-'Benefits Calculations'!$F$6)*'Sensitivity Analysis'!E786*'Sensitivity Analysis'!J786)+(('Benefits Calculations'!$F$18-'Benefits Calculations'!$F$6)*'Sensitivity Analysis'!K786*'Sensitivity Analysis'!F786)+(('Benefits Calculations'!$F$24-'Benefits Calculations'!$F$6)*'Sensitivity Analysis'!L786*'Sensitivity Analysis'!G786)</f>
        <v>313242.76572861418</v>
      </c>
      <c r="T786">
        <f ca="1">+'Sensitivity Analysis'!S786-'Sensitivity Analysis'!K786*('Sensitivity Analysis'!O786+'Sensitivity Analysis'!O786/(1+'Benefits Calculations'!$C$10))-'Sensitivity Analysis'!L786*('Sensitivity Analysis'!R786+'Sensitivity Analysis'!R786/(1+'Benefits Calculations'!$C$10)+'Sensitivity Analysis'!R786/(1+'Benefits Calculations'!$C$10)^2+'Sensitivity Analysis'!R786/(1+'Benefits Calculations'!$C$10)^3)</f>
        <v>263631.15526588098</v>
      </c>
      <c r="U786">
        <f t="shared" ca="1" si="176"/>
        <v>429928.44055081281</v>
      </c>
      <c r="V786">
        <f ca="1">+'Sensitivity Analysis'!S786*(1+'Sensitivity Analysis'!I786)-'Sensitivity Analysis'!K786*('Sensitivity Analysis'!O786+'Sensitivity Analysis'!O786/(1+'Benefits Calculations'!$C$10))-'Sensitivity Analysis'!L786*('Sensitivity Analysis'!R786+'Sensitivity Analysis'!R786/(1+'Benefits Calculations'!$C$10)+'Sensitivity Analysis'!R786/(1+'Benefits Calculations'!$C$10)^2+'Sensitivity Analysis'!R786/(1+'Benefits Calculations'!$C$10)^3)</f>
        <v>380316.83008807962</v>
      </c>
    </row>
    <row r="787" spans="5:22" x14ac:dyDescent="0.25">
      <c r="E787">
        <f t="shared" ca="1" si="164"/>
        <v>0.61290253693916374</v>
      </c>
      <c r="F787">
        <f t="shared" ca="1" si="165"/>
        <v>0.6136091691032457</v>
      </c>
      <c r="G787">
        <f t="shared" ca="1" si="166"/>
        <v>0.35995391638533231</v>
      </c>
      <c r="H787">
        <f t="shared" ca="1" si="172"/>
        <v>0.13551947467783465</v>
      </c>
      <c r="I787">
        <f t="shared" ca="1" si="173"/>
        <v>0.22396802530282445</v>
      </c>
      <c r="J787">
        <v>0.33900000000000002</v>
      </c>
      <c r="K787">
        <v>0.311</v>
      </c>
      <c r="L787">
        <f t="shared" si="174"/>
        <v>0.35000000000000003</v>
      </c>
      <c r="M787">
        <f t="shared" ca="1" si="175"/>
        <v>0.95183637160898094</v>
      </c>
      <c r="N787">
        <f t="shared" ca="1" si="167"/>
        <v>4.8163628391019064E-2</v>
      </c>
      <c r="O787">
        <f t="shared" ca="1" si="168"/>
        <v>19184.901077245082</v>
      </c>
      <c r="P787">
        <f t="shared" ca="1" si="169"/>
        <v>0.84446337942991545</v>
      </c>
      <c r="Q787">
        <f t="shared" ca="1" si="170"/>
        <v>0.15553662057008455</v>
      </c>
      <c r="R787">
        <f t="shared" ca="1" si="171"/>
        <v>24792.567183485735</v>
      </c>
      <c r="S787">
        <f ca="1">(('Benefits Calculations'!$F$12-'Benefits Calculations'!$F$6)*'Sensitivity Analysis'!E787*'Sensitivity Analysis'!J787)+(('Benefits Calculations'!$F$18-'Benefits Calculations'!$F$6)*'Sensitivity Analysis'!K787*'Sensitivity Analysis'!F787)+(('Benefits Calculations'!$F$24-'Benefits Calculations'!$F$6)*'Sensitivity Analysis'!L787*'Sensitivity Analysis'!G787)</f>
        <v>237973.23871032317</v>
      </c>
      <c r="T787">
        <f ca="1">+'Sensitivity Analysis'!S787-'Sensitivity Analysis'!K787*('Sensitivity Analysis'!O787+'Sensitivity Analysis'!O787/(1+'Benefits Calculations'!$C$10))-'Sensitivity Analysis'!L787*('Sensitivity Analysis'!R787+'Sensitivity Analysis'!R787/(1+'Benefits Calculations'!$C$10)+'Sensitivity Analysis'!R787/(1+'Benefits Calculations'!$C$10)^2+'Sensitivity Analysis'!R787/(1+'Benefits Calculations'!$C$10)^3)</f>
        <v>193253.67699418921</v>
      </c>
      <c r="U787">
        <f t="shared" ca="1" si="176"/>
        <v>291271.6350591919</v>
      </c>
      <c r="V787">
        <f ca="1">+'Sensitivity Analysis'!S787*(1+'Sensitivity Analysis'!I787)-'Sensitivity Analysis'!K787*('Sensitivity Analysis'!O787+'Sensitivity Analysis'!O787/(1+'Benefits Calculations'!$C$10))-'Sensitivity Analysis'!L787*('Sensitivity Analysis'!R787+'Sensitivity Analysis'!R787/(1+'Benefits Calculations'!$C$10)+'Sensitivity Analysis'!R787/(1+'Benefits Calculations'!$C$10)^2+'Sensitivity Analysis'!R787/(1+'Benefits Calculations'!$C$10)^3)</f>
        <v>246552.07334305791</v>
      </c>
    </row>
    <row r="788" spans="5:22" x14ac:dyDescent="0.25">
      <c r="E788">
        <f t="shared" ca="1" si="164"/>
        <v>0.41887994426584185</v>
      </c>
      <c r="F788">
        <f t="shared" ca="1" si="165"/>
        <v>0.53848146841690447</v>
      </c>
      <c r="G788">
        <f t="shared" ca="1" si="166"/>
        <v>0.36057112650518064</v>
      </c>
      <c r="H788">
        <f t="shared" ca="1" si="172"/>
        <v>0.96933726814656862</v>
      </c>
      <c r="I788">
        <f t="shared" ca="1" si="173"/>
        <v>0.39873323497007329</v>
      </c>
      <c r="J788">
        <v>0.33900000000000002</v>
      </c>
      <c r="K788">
        <v>0.311</v>
      </c>
      <c r="L788">
        <f t="shared" si="174"/>
        <v>0.35000000000000003</v>
      </c>
      <c r="M788">
        <f t="shared" ca="1" si="175"/>
        <v>0.92473592747671141</v>
      </c>
      <c r="N788">
        <f t="shared" ca="1" si="167"/>
        <v>7.5264072523288594E-2</v>
      </c>
      <c r="O788">
        <f t="shared" ca="1" si="168"/>
        <v>19478.561489862357</v>
      </c>
      <c r="P788">
        <f t="shared" ca="1" si="169"/>
        <v>0.5328163739412578</v>
      </c>
      <c r="Q788">
        <f t="shared" ca="1" si="170"/>
        <v>0.4671836260587422</v>
      </c>
      <c r="R788">
        <f t="shared" ca="1" si="171"/>
        <v>30087.44980673803</v>
      </c>
      <c r="S788">
        <f ca="1">(('Benefits Calculations'!$F$12-'Benefits Calculations'!$F$6)*'Sensitivity Analysis'!E788*'Sensitivity Analysis'!J788)+(('Benefits Calculations'!$F$18-'Benefits Calculations'!$F$6)*'Sensitivity Analysis'!K788*'Sensitivity Analysis'!F788)+(('Benefits Calculations'!$F$24-'Benefits Calculations'!$F$6)*'Sensitivity Analysis'!L788*'Sensitivity Analysis'!G788)</f>
        <v>211718.49356954524</v>
      </c>
      <c r="T788">
        <f ca="1">+'Sensitivity Analysis'!S788-'Sensitivity Analysis'!K788*('Sensitivity Analysis'!O788+'Sensitivity Analysis'!O788/(1+'Benefits Calculations'!$C$10))-'Sensitivity Analysis'!L788*('Sensitivity Analysis'!R788+'Sensitivity Analysis'!R788/(1+'Benefits Calculations'!$C$10)+'Sensitivity Analysis'!R788/(1+'Benefits Calculations'!$C$10)^2+'Sensitivity Analysis'!R788/(1+'Benefits Calculations'!$C$10)^3)</f>
        <v>159774.13591981493</v>
      </c>
      <c r="U788">
        <f t="shared" ca="1" si="176"/>
        <v>296137.69341352064</v>
      </c>
      <c r="V788">
        <f ca="1">+'Sensitivity Analysis'!S788*(1+'Sensitivity Analysis'!I788)-'Sensitivity Analysis'!K788*('Sensitivity Analysis'!O788+'Sensitivity Analysis'!O788/(1+'Benefits Calculations'!$C$10))-'Sensitivity Analysis'!L788*('Sensitivity Analysis'!R788+'Sensitivity Analysis'!R788/(1+'Benefits Calculations'!$C$10)+'Sensitivity Analysis'!R788/(1+'Benefits Calculations'!$C$10)^2+'Sensitivity Analysis'!R788/(1+'Benefits Calculations'!$C$10)^3)</f>
        <v>244193.33576379032</v>
      </c>
    </row>
    <row r="789" spans="5:22" x14ac:dyDescent="0.25">
      <c r="E789">
        <f t="shared" ca="1" si="164"/>
        <v>0.19937140477863835</v>
      </c>
      <c r="F789">
        <f t="shared" ca="1" si="165"/>
        <v>0.3588122094511651</v>
      </c>
      <c r="G789">
        <f t="shared" ca="1" si="166"/>
        <v>0.28631322809478643</v>
      </c>
      <c r="H789">
        <f t="shared" ca="1" si="172"/>
        <v>0.42957918678331541</v>
      </c>
      <c r="I789">
        <f t="shared" ca="1" si="173"/>
        <v>0.30120396058194643</v>
      </c>
      <c r="J789">
        <v>0.33900000000000002</v>
      </c>
      <c r="K789">
        <v>0.311</v>
      </c>
      <c r="L789">
        <f t="shared" si="174"/>
        <v>0.35000000000000003</v>
      </c>
      <c r="M789">
        <f t="shared" ca="1" si="175"/>
        <v>0.95458935673912115</v>
      </c>
      <c r="N789">
        <f t="shared" ca="1" si="167"/>
        <v>4.5410643260878847E-2</v>
      </c>
      <c r="O789">
        <f t="shared" ca="1" si="168"/>
        <v>19155.069730374882</v>
      </c>
      <c r="P789">
        <f t="shared" ca="1" si="169"/>
        <v>0.56722864976807785</v>
      </c>
      <c r="Q789">
        <f t="shared" ca="1" si="170"/>
        <v>0.43277135023192215</v>
      </c>
      <c r="R789">
        <f t="shared" ca="1" si="171"/>
        <v>29502.78524044036</v>
      </c>
      <c r="S789">
        <f ca="1">(('Benefits Calculations'!$F$12-'Benefits Calculations'!$F$6)*'Sensitivity Analysis'!E789*'Sensitivity Analysis'!J789)+(('Benefits Calculations'!$F$18-'Benefits Calculations'!$F$6)*'Sensitivity Analysis'!K789*'Sensitivity Analysis'!F789)+(('Benefits Calculations'!$F$24-'Benefits Calculations'!$F$6)*'Sensitivity Analysis'!L789*'Sensitivity Analysis'!G789)</f>
        <v>147942.15941334199</v>
      </c>
      <c r="T789">
        <f ca="1">+'Sensitivity Analysis'!S789-'Sensitivity Analysis'!K789*('Sensitivity Analysis'!O789+'Sensitivity Analysis'!O789/(1+'Benefits Calculations'!$C$10))-'Sensitivity Analysis'!L789*('Sensitivity Analysis'!R789+'Sensitivity Analysis'!R789/(1+'Benefits Calculations'!$C$10)+'Sensitivity Analysis'!R789/(1+'Benefits Calculations'!$C$10)^2+'Sensitivity Analysis'!R789/(1+'Benefits Calculations'!$C$10)^3)</f>
        <v>96973.550357704313</v>
      </c>
      <c r="U789">
        <f t="shared" ca="1" si="176"/>
        <v>192502.92376568628</v>
      </c>
      <c r="V789">
        <f ca="1">+'Sensitivity Analysis'!S789*(1+'Sensitivity Analysis'!I789)-'Sensitivity Analysis'!K789*('Sensitivity Analysis'!O789+'Sensitivity Analysis'!O789/(1+'Benefits Calculations'!$C$10))-'Sensitivity Analysis'!L789*('Sensitivity Analysis'!R789+'Sensitivity Analysis'!R789/(1+'Benefits Calculations'!$C$10)+'Sensitivity Analysis'!R789/(1+'Benefits Calculations'!$C$10)^2+'Sensitivity Analysis'!R789/(1+'Benefits Calculations'!$C$10)^3)</f>
        <v>141534.31471004861</v>
      </c>
    </row>
    <row r="790" spans="5:22" x14ac:dyDescent="0.25">
      <c r="E790">
        <f t="shared" ca="1" si="164"/>
        <v>0.51838710976350177</v>
      </c>
      <c r="F790">
        <f t="shared" ca="1" si="165"/>
        <v>0.43699902057870588</v>
      </c>
      <c r="G790">
        <f t="shared" ca="1" si="166"/>
        <v>0.37908436567705889</v>
      </c>
      <c r="H790">
        <f t="shared" ca="1" si="172"/>
        <v>0.55211444619790806</v>
      </c>
      <c r="I790">
        <f t="shared" ca="1" si="173"/>
        <v>0.32476003503942874</v>
      </c>
      <c r="J790">
        <v>0.33900000000000002</v>
      </c>
      <c r="K790">
        <v>0.311</v>
      </c>
      <c r="L790">
        <f t="shared" si="174"/>
        <v>0.35000000000000003</v>
      </c>
      <c r="M790">
        <f t="shared" ca="1" si="175"/>
        <v>0.95949033139501083</v>
      </c>
      <c r="N790">
        <f t="shared" ca="1" si="167"/>
        <v>4.0509668604989169E-2</v>
      </c>
      <c r="O790">
        <f t="shared" ca="1" si="168"/>
        <v>19101.962769003661</v>
      </c>
      <c r="P790">
        <f t="shared" ca="1" si="169"/>
        <v>0.5310002905974871</v>
      </c>
      <c r="Q790">
        <f t="shared" ca="1" si="170"/>
        <v>0.4689997094025129</v>
      </c>
      <c r="R790">
        <f t="shared" ca="1" si="171"/>
        <v>30118.305062748695</v>
      </c>
      <c r="S790">
        <f ca="1">(('Benefits Calculations'!$F$12-'Benefits Calculations'!$F$6)*'Sensitivity Analysis'!E790*'Sensitivity Analysis'!J790)+(('Benefits Calculations'!$F$18-'Benefits Calculations'!$F$6)*'Sensitivity Analysis'!K790*'Sensitivity Analysis'!F790)+(('Benefits Calculations'!$F$24-'Benefits Calculations'!$F$6)*'Sensitivity Analysis'!L790*'Sensitivity Analysis'!G790)</f>
        <v>214540.51797868306</v>
      </c>
      <c r="T790">
        <f ca="1">+'Sensitivity Analysis'!S790-'Sensitivity Analysis'!K790*('Sensitivity Analysis'!O790+'Sensitivity Analysis'!O790/(1+'Benefits Calculations'!$C$10))-'Sensitivity Analysis'!L790*('Sensitivity Analysis'!R790+'Sensitivity Analysis'!R790/(1+'Benefits Calculations'!$C$10)+'Sensitivity Analysis'!R790/(1+'Benefits Calculations'!$C$10)^2+'Sensitivity Analysis'!R790/(1+'Benefits Calculations'!$C$10)^3)</f>
        <v>162785.38891033959</v>
      </c>
      <c r="U790">
        <f t="shared" ca="1" si="176"/>
        <v>284214.70411481732</v>
      </c>
      <c r="V790">
        <f ca="1">+'Sensitivity Analysis'!S790*(1+'Sensitivity Analysis'!I790)-'Sensitivity Analysis'!K790*('Sensitivity Analysis'!O790+'Sensitivity Analysis'!O790/(1+'Benefits Calculations'!$C$10))-'Sensitivity Analysis'!L790*('Sensitivity Analysis'!R790+'Sensitivity Analysis'!R790/(1+'Benefits Calculations'!$C$10)+'Sensitivity Analysis'!R790/(1+'Benefits Calculations'!$C$10)^2+'Sensitivity Analysis'!R790/(1+'Benefits Calculations'!$C$10)^3)</f>
        <v>232459.57504647388</v>
      </c>
    </row>
    <row r="791" spans="5:22" x14ac:dyDescent="0.25">
      <c r="E791">
        <f t="shared" ca="1" si="164"/>
        <v>0.80113734728403851</v>
      </c>
      <c r="F791">
        <f t="shared" ca="1" si="165"/>
        <v>0.43666907615824035</v>
      </c>
      <c r="G791">
        <f t="shared" ca="1" si="166"/>
        <v>0.45613603290149324</v>
      </c>
      <c r="H791">
        <f t="shared" ca="1" si="172"/>
        <v>0.35479707303785779</v>
      </c>
      <c r="I791">
        <f t="shared" ca="1" si="173"/>
        <v>0.28513418889734687</v>
      </c>
      <c r="J791">
        <v>0.33900000000000002</v>
      </c>
      <c r="K791">
        <v>0.311</v>
      </c>
      <c r="L791">
        <f t="shared" si="174"/>
        <v>0.35000000000000003</v>
      </c>
      <c r="M791">
        <f t="shared" ca="1" si="175"/>
        <v>0.93745566331351304</v>
      </c>
      <c r="N791">
        <f t="shared" ca="1" si="167"/>
        <v>6.2544336686486957E-2</v>
      </c>
      <c r="O791">
        <f t="shared" ca="1" si="168"/>
        <v>19340.730432334771</v>
      </c>
      <c r="P791">
        <f t="shared" ca="1" si="169"/>
        <v>0.79715031737280173</v>
      </c>
      <c r="Q791">
        <f t="shared" ca="1" si="170"/>
        <v>0.20284968262719827</v>
      </c>
      <c r="R791">
        <f t="shared" ca="1" si="171"/>
        <v>25596.416107836096</v>
      </c>
      <c r="S791">
        <f ca="1">(('Benefits Calculations'!$F$12-'Benefits Calculations'!$F$6)*'Sensitivity Analysis'!E791*'Sensitivity Analysis'!J791)+(('Benefits Calculations'!$F$18-'Benefits Calculations'!$F$6)*'Sensitivity Analysis'!K791*'Sensitivity Analysis'!F791)+(('Benefits Calculations'!$F$24-'Benefits Calculations'!$F$6)*'Sensitivity Analysis'!L791*'Sensitivity Analysis'!G791)</f>
        <v>263819.52524763666</v>
      </c>
      <c r="T791">
        <f ca="1">+'Sensitivity Analysis'!S791-'Sensitivity Analysis'!K791*('Sensitivity Analysis'!O791+'Sensitivity Analysis'!O791/(1+'Benefits Calculations'!$C$10))-'Sensitivity Analysis'!L791*('Sensitivity Analysis'!R791+'Sensitivity Analysis'!R791/(1+'Benefits Calculations'!$C$10)+'Sensitivity Analysis'!R791/(1+'Benefits Calculations'!$C$10)^2+'Sensitivity Analysis'!R791/(1+'Benefits Calculations'!$C$10)^3)</f>
        <v>217935.09688640392</v>
      </c>
      <c r="U791">
        <f t="shared" ca="1" si="176"/>
        <v>339043.49159440468</v>
      </c>
      <c r="V791">
        <f ca="1">+'Sensitivity Analysis'!S791*(1+'Sensitivity Analysis'!I791)-'Sensitivity Analysis'!K791*('Sensitivity Analysis'!O791+'Sensitivity Analysis'!O791/(1+'Benefits Calculations'!$C$10))-'Sensitivity Analysis'!L791*('Sensitivity Analysis'!R791+'Sensitivity Analysis'!R791/(1+'Benefits Calculations'!$C$10)+'Sensitivity Analysis'!R791/(1+'Benefits Calculations'!$C$10)^2+'Sensitivity Analysis'!R791/(1+'Benefits Calculations'!$C$10)^3)</f>
        <v>293159.06323317194</v>
      </c>
    </row>
    <row r="792" spans="5:22" x14ac:dyDescent="0.25">
      <c r="E792">
        <f t="shared" ca="1" si="164"/>
        <v>0.43718712430752071</v>
      </c>
      <c r="F792">
        <f t="shared" ca="1" si="165"/>
        <v>0.54056066514973111</v>
      </c>
      <c r="G792">
        <f t="shared" ca="1" si="166"/>
        <v>0.40385819010354645</v>
      </c>
      <c r="H792">
        <f t="shared" ca="1" si="172"/>
        <v>0.19564232287731875</v>
      </c>
      <c r="I792">
        <f t="shared" ca="1" si="173"/>
        <v>0.24391193752503662</v>
      </c>
      <c r="J792">
        <v>0.33900000000000002</v>
      </c>
      <c r="K792">
        <v>0.311</v>
      </c>
      <c r="L792">
        <f t="shared" si="174"/>
        <v>0.35000000000000003</v>
      </c>
      <c r="M792">
        <f t="shared" ca="1" si="175"/>
        <v>0.93031253875167685</v>
      </c>
      <c r="N792">
        <f t="shared" ca="1" si="167"/>
        <v>6.9687461248323146E-2</v>
      </c>
      <c r="O792">
        <f t="shared" ca="1" si="168"/>
        <v>19418.133330086828</v>
      </c>
      <c r="P792">
        <f t="shared" ca="1" si="169"/>
        <v>0.72590802198464477</v>
      </c>
      <c r="Q792">
        <f t="shared" ca="1" si="170"/>
        <v>0.27409197801535523</v>
      </c>
      <c r="R792">
        <f t="shared" ca="1" si="171"/>
        <v>26806.822706480885</v>
      </c>
      <c r="S792">
        <f ca="1">(('Benefits Calculations'!$F$12-'Benefits Calculations'!$F$6)*'Sensitivity Analysis'!E792*'Sensitivity Analysis'!J792)+(('Benefits Calculations'!$F$18-'Benefits Calculations'!$F$6)*'Sensitivity Analysis'!K792*'Sensitivity Analysis'!F792)+(('Benefits Calculations'!$F$24-'Benefits Calculations'!$F$6)*'Sensitivity Analysis'!L792*'Sensitivity Analysis'!G792)</f>
        <v>226893.72437219624</v>
      </c>
      <c r="T792">
        <f ca="1">+'Sensitivity Analysis'!S792-'Sensitivity Analysis'!K792*('Sensitivity Analysis'!O792+'Sensitivity Analysis'!O792/(1+'Benefits Calculations'!$C$10))-'Sensitivity Analysis'!L792*('Sensitivity Analysis'!R792+'Sensitivity Analysis'!R792/(1+'Benefits Calculations'!$C$10)+'Sensitivity Analysis'!R792/(1+'Benefits Calculations'!$C$10)^2+'Sensitivity Analysis'!R792/(1+'Benefits Calculations'!$C$10)^3)</f>
        <v>179351.4311771603</v>
      </c>
      <c r="U792">
        <f t="shared" ca="1" si="176"/>
        <v>282235.8122960903</v>
      </c>
      <c r="V792">
        <f ca="1">+'Sensitivity Analysis'!S792*(1+'Sensitivity Analysis'!I792)-'Sensitivity Analysis'!K792*('Sensitivity Analysis'!O792+'Sensitivity Analysis'!O792/(1+'Benefits Calculations'!$C$10))-'Sensitivity Analysis'!L792*('Sensitivity Analysis'!R792+'Sensitivity Analysis'!R792/(1+'Benefits Calculations'!$C$10)+'Sensitivity Analysis'!R792/(1+'Benefits Calculations'!$C$10)^2+'Sensitivity Analysis'!R792/(1+'Benefits Calculations'!$C$10)^3)</f>
        <v>234693.51910105435</v>
      </c>
    </row>
    <row r="793" spans="5:22" x14ac:dyDescent="0.25">
      <c r="E793">
        <f t="shared" ca="1" si="164"/>
        <v>0.33447863815550261</v>
      </c>
      <c r="F793">
        <f t="shared" ca="1" si="165"/>
        <v>0.65577697397237134</v>
      </c>
      <c r="G793">
        <f t="shared" ca="1" si="166"/>
        <v>0.33205273320533968</v>
      </c>
      <c r="H793">
        <f t="shared" ca="1" si="172"/>
        <v>0.66935403567697094</v>
      </c>
      <c r="I793">
        <f t="shared" ca="1" si="173"/>
        <v>0.34494900074461143</v>
      </c>
      <c r="J793">
        <v>0.33900000000000002</v>
      </c>
      <c r="K793">
        <v>0.311</v>
      </c>
      <c r="L793">
        <f t="shared" si="174"/>
        <v>0.35000000000000003</v>
      </c>
      <c r="M793">
        <f t="shared" ca="1" si="175"/>
        <v>0.94548894596184463</v>
      </c>
      <c r="N793">
        <f t="shared" ca="1" si="167"/>
        <v>5.4511054038155371E-2</v>
      </c>
      <c r="O793">
        <f t="shared" ca="1" si="168"/>
        <v>19253.681781557454</v>
      </c>
      <c r="P793">
        <f t="shared" ca="1" si="169"/>
        <v>0.54241914018911797</v>
      </c>
      <c r="Q793">
        <f t="shared" ca="1" si="170"/>
        <v>0.45758085981088203</v>
      </c>
      <c r="R793">
        <f t="shared" ca="1" si="171"/>
        <v>29924.298808186886</v>
      </c>
      <c r="S793">
        <f ca="1">(('Benefits Calculations'!$F$12-'Benefits Calculations'!$F$6)*'Sensitivity Analysis'!E793*'Sensitivity Analysis'!J793)+(('Benefits Calculations'!$F$18-'Benefits Calculations'!$F$6)*'Sensitivity Analysis'!K793*'Sensitivity Analysis'!F793)+(('Benefits Calculations'!$F$24-'Benefits Calculations'!$F$6)*'Sensitivity Analysis'!L793*'Sensitivity Analysis'!G793)</f>
        <v>209056.8518057375</v>
      </c>
      <c r="T793">
        <f ca="1">+'Sensitivity Analysis'!S793-'Sensitivity Analysis'!K793*('Sensitivity Analysis'!O793+'Sensitivity Analysis'!O793/(1+'Benefits Calculations'!$C$10))-'Sensitivity Analysis'!L793*('Sensitivity Analysis'!R793+'Sensitivity Analysis'!R793/(1+'Benefits Calculations'!$C$10)+'Sensitivity Analysis'!R793/(1+'Benefits Calculations'!$C$10)^2+'Sensitivity Analysis'!R793/(1+'Benefits Calculations'!$C$10)^3)</f>
        <v>157467.08859966949</v>
      </c>
      <c r="U793">
        <f t="shared" ca="1" si="176"/>
        <v>281170.80393494095</v>
      </c>
      <c r="V793">
        <f ca="1">+'Sensitivity Analysis'!S793*(1+'Sensitivity Analysis'!I793)-'Sensitivity Analysis'!K793*('Sensitivity Analysis'!O793+'Sensitivity Analysis'!O793/(1+'Benefits Calculations'!$C$10))-'Sensitivity Analysis'!L793*('Sensitivity Analysis'!R793+'Sensitivity Analysis'!R793/(1+'Benefits Calculations'!$C$10)+'Sensitivity Analysis'!R793/(1+'Benefits Calculations'!$C$10)^2+'Sensitivity Analysis'!R793/(1+'Benefits Calculations'!$C$10)^3)</f>
        <v>229581.04072887296</v>
      </c>
    </row>
    <row r="794" spans="5:22" x14ac:dyDescent="0.25">
      <c r="E794">
        <f t="shared" ca="1" si="164"/>
        <v>0.30743231023275769</v>
      </c>
      <c r="F794">
        <f t="shared" ca="1" si="165"/>
        <v>0.67220735508894536</v>
      </c>
      <c r="G794">
        <f t="shared" ca="1" si="166"/>
        <v>0.46392537032898484</v>
      </c>
      <c r="H794">
        <f t="shared" ca="1" si="172"/>
        <v>0.53979666698469131</v>
      </c>
      <c r="I794">
        <f t="shared" ca="1" si="173"/>
        <v>0.32251912339396038</v>
      </c>
      <c r="J794">
        <v>0.33900000000000002</v>
      </c>
      <c r="K794">
        <v>0.311</v>
      </c>
      <c r="L794">
        <f t="shared" si="174"/>
        <v>0.35000000000000003</v>
      </c>
      <c r="M794">
        <f t="shared" ca="1" si="175"/>
        <v>0.94800033712503573</v>
      </c>
      <c r="N794">
        <f t="shared" ca="1" si="167"/>
        <v>5.199966287496427E-2</v>
      </c>
      <c r="O794">
        <f t="shared" ca="1" si="168"/>
        <v>19226.468346913112</v>
      </c>
      <c r="P794">
        <f t="shared" ca="1" si="169"/>
        <v>0.64850027440804325</v>
      </c>
      <c r="Q794">
        <f t="shared" ca="1" si="170"/>
        <v>0.35149972559195675</v>
      </c>
      <c r="R794">
        <f t="shared" ca="1" si="171"/>
        <v>28121.980337807345</v>
      </c>
      <c r="S794">
        <f ca="1">(('Benefits Calculations'!$F$12-'Benefits Calculations'!$F$6)*'Sensitivity Analysis'!E794*'Sensitivity Analysis'!J794)+(('Benefits Calculations'!$F$18-'Benefits Calculations'!$F$6)*'Sensitivity Analysis'!K794*'Sensitivity Analysis'!F794)+(('Benefits Calculations'!$F$24-'Benefits Calculations'!$F$6)*'Sensitivity Analysis'!L794*'Sensitivity Analysis'!G794)</f>
        <v>248943.25341442763</v>
      </c>
      <c r="T794">
        <f ca="1">+'Sensitivity Analysis'!S794-'Sensitivity Analysis'!K794*('Sensitivity Analysis'!O794+'Sensitivity Analysis'!O794/(1+'Benefits Calculations'!$C$10))-'Sensitivity Analysis'!L794*('Sensitivity Analysis'!R794+'Sensitivity Analysis'!R794/(1+'Benefits Calculations'!$C$10)+'Sensitivity Analysis'!R794/(1+'Benefits Calculations'!$C$10)^2+'Sensitivity Analysis'!R794/(1+'Benefits Calculations'!$C$10)^3)</f>
        <v>199768.24695544661</v>
      </c>
      <c r="U794">
        <f t="shared" ca="1" si="176"/>
        <v>329232.21328048938</v>
      </c>
      <c r="V794">
        <f ca="1">+'Sensitivity Analysis'!S794*(1+'Sensitivity Analysis'!I794)-'Sensitivity Analysis'!K794*('Sensitivity Analysis'!O794+'Sensitivity Analysis'!O794/(1+'Benefits Calculations'!$C$10))-'Sensitivity Analysis'!L794*('Sensitivity Analysis'!R794+'Sensitivity Analysis'!R794/(1+'Benefits Calculations'!$C$10)+'Sensitivity Analysis'!R794/(1+'Benefits Calculations'!$C$10)^2+'Sensitivity Analysis'!R794/(1+'Benefits Calculations'!$C$10)^3)</f>
        <v>280057.20682150836</v>
      </c>
    </row>
    <row r="795" spans="5:22" x14ac:dyDescent="0.25">
      <c r="E795">
        <f t="shared" ca="1" si="164"/>
        <v>0.63193504737297701</v>
      </c>
      <c r="F795">
        <f t="shared" ca="1" si="165"/>
        <v>0.58047263498019142</v>
      </c>
      <c r="G795">
        <f t="shared" ca="1" si="166"/>
        <v>0.39392817367034239</v>
      </c>
      <c r="H795">
        <f t="shared" ca="1" si="172"/>
        <v>0.64565204172543311</v>
      </c>
      <c r="I795">
        <f t="shared" ca="1" si="173"/>
        <v>0.34101967807518296</v>
      </c>
      <c r="J795">
        <v>0.33900000000000002</v>
      </c>
      <c r="K795">
        <v>0.311</v>
      </c>
      <c r="L795">
        <f t="shared" si="174"/>
        <v>0.35000000000000003</v>
      </c>
      <c r="M795">
        <f t="shared" ca="1" si="175"/>
        <v>0.92356084179709119</v>
      </c>
      <c r="N795">
        <f t="shared" ca="1" si="167"/>
        <v>7.6439158202908808E-2</v>
      </c>
      <c r="O795">
        <f t="shared" ca="1" si="168"/>
        <v>19491.294718286721</v>
      </c>
      <c r="P795">
        <f t="shared" ca="1" si="169"/>
        <v>0.59281611148343105</v>
      </c>
      <c r="Q795">
        <f t="shared" ca="1" si="170"/>
        <v>0.40718388851656895</v>
      </c>
      <c r="R795">
        <f t="shared" ca="1" si="171"/>
        <v>29068.054265896506</v>
      </c>
      <c r="S795">
        <f ca="1">(('Benefits Calculations'!$F$12-'Benefits Calculations'!$F$6)*'Sensitivity Analysis'!E795*'Sensitivity Analysis'!J795)+(('Benefits Calculations'!$F$18-'Benefits Calculations'!$F$6)*'Sensitivity Analysis'!K795*'Sensitivity Analysis'!F795)+(('Benefits Calculations'!$F$24-'Benefits Calculations'!$F$6)*'Sensitivity Analysis'!L795*'Sensitivity Analysis'!G795)</f>
        <v>246231.53705409015</v>
      </c>
      <c r="T795">
        <f ca="1">+'Sensitivity Analysis'!S795-'Sensitivity Analysis'!K795*('Sensitivity Analysis'!O795+'Sensitivity Analysis'!O795/(1+'Benefits Calculations'!$C$10))-'Sensitivity Analysis'!L795*('Sensitivity Analysis'!R795+'Sensitivity Analysis'!R795/(1+'Benefits Calculations'!$C$10)+'Sensitivity Analysis'!R795/(1+'Benefits Calculations'!$C$10)^2+'Sensitivity Analysis'!R795/(1+'Benefits Calculations'!$C$10)^3)</f>
        <v>195635.77337565902</v>
      </c>
      <c r="U795">
        <f t="shared" ca="1" si="176"/>
        <v>330201.33655223344</v>
      </c>
      <c r="V795">
        <f ca="1">+'Sensitivity Analysis'!S795*(1+'Sensitivity Analysis'!I795)-'Sensitivity Analysis'!K795*('Sensitivity Analysis'!O795+'Sensitivity Analysis'!O795/(1+'Benefits Calculations'!$C$10))-'Sensitivity Analysis'!L795*('Sensitivity Analysis'!R795+'Sensitivity Analysis'!R795/(1+'Benefits Calculations'!$C$10)+'Sensitivity Analysis'!R795/(1+'Benefits Calculations'!$C$10)^2+'Sensitivity Analysis'!R795/(1+'Benefits Calculations'!$C$10)^3)</f>
        <v>279605.57287380233</v>
      </c>
    </row>
    <row r="796" spans="5:22" x14ac:dyDescent="0.25">
      <c r="E796">
        <f t="shared" ca="1" si="164"/>
        <v>0.75955664049125016</v>
      </c>
      <c r="F796">
        <f t="shared" ca="1" si="165"/>
        <v>0.66743812507163891</v>
      </c>
      <c r="G796">
        <f t="shared" ca="1" si="166"/>
        <v>0.24679244590042235</v>
      </c>
      <c r="H796">
        <f t="shared" ca="1" si="172"/>
        <v>8.5851656045042302E-2</v>
      </c>
      <c r="I796">
        <f t="shared" ca="1" si="173"/>
        <v>0.20377136815274591</v>
      </c>
      <c r="J796">
        <v>0.33900000000000002</v>
      </c>
      <c r="K796">
        <v>0.311</v>
      </c>
      <c r="L796">
        <f t="shared" si="174"/>
        <v>0.35000000000000003</v>
      </c>
      <c r="M796">
        <f t="shared" ca="1" si="175"/>
        <v>0.94787610298606573</v>
      </c>
      <c r="N796">
        <f t="shared" ca="1" si="167"/>
        <v>5.2123897013934273E-2</v>
      </c>
      <c r="O796">
        <f t="shared" ca="1" si="168"/>
        <v>19227.814548042992</v>
      </c>
      <c r="P796">
        <f t="shared" ca="1" si="169"/>
        <v>0.54524296850453702</v>
      </c>
      <c r="Q796">
        <f t="shared" ca="1" si="170"/>
        <v>0.45475703149546298</v>
      </c>
      <c r="R796">
        <f t="shared" ca="1" si="171"/>
        <v>29876.321965107916</v>
      </c>
      <c r="S796">
        <f ca="1">(('Benefits Calculations'!$F$12-'Benefits Calculations'!$F$6)*'Sensitivity Analysis'!E796*'Sensitivity Analysis'!J796)+(('Benefits Calculations'!$F$18-'Benefits Calculations'!$F$6)*'Sensitivity Analysis'!K796*'Sensitivity Analysis'!F796)+(('Benefits Calculations'!$F$24-'Benefits Calculations'!$F$6)*'Sensitivity Analysis'!L796*'Sensitivity Analysis'!G796)</f>
        <v>222930.75814534404</v>
      </c>
      <c r="T796">
        <f ca="1">+'Sensitivity Analysis'!S796-'Sensitivity Analysis'!K796*('Sensitivity Analysis'!O796+'Sensitivity Analysis'!O796/(1+'Benefits Calculations'!$C$10))-'Sensitivity Analysis'!L796*('Sensitivity Analysis'!R796+'Sensitivity Analysis'!R796/(1+'Benefits Calculations'!$C$10)+'Sensitivity Analysis'!R796/(1+'Benefits Calculations'!$C$10)^2+'Sensitivity Analysis'!R796/(1+'Benefits Calculations'!$C$10)^3)</f>
        <v>171420.64900450819</v>
      </c>
      <c r="U796">
        <f t="shared" ca="1" si="176"/>
        <v>268357.66373594973</v>
      </c>
      <c r="V796">
        <f ca="1">+'Sensitivity Analysis'!S796*(1+'Sensitivity Analysis'!I796)-'Sensitivity Analysis'!K796*('Sensitivity Analysis'!O796+'Sensitivity Analysis'!O796/(1+'Benefits Calculations'!$C$10))-'Sensitivity Analysis'!L796*('Sensitivity Analysis'!R796+'Sensitivity Analysis'!R796/(1+'Benefits Calculations'!$C$10)+'Sensitivity Analysis'!R796/(1+'Benefits Calculations'!$C$10)^2+'Sensitivity Analysis'!R796/(1+'Benefits Calculations'!$C$10)^3)</f>
        <v>216847.55459511388</v>
      </c>
    </row>
    <row r="797" spans="5:22" x14ac:dyDescent="0.25">
      <c r="E797">
        <f t="shared" ca="1" si="164"/>
        <v>0.55889948601413575</v>
      </c>
      <c r="F797">
        <f t="shared" ca="1" si="165"/>
        <v>0.66206279220373543</v>
      </c>
      <c r="G797">
        <f t="shared" ca="1" si="166"/>
        <v>0.23864625789054553</v>
      </c>
      <c r="H797">
        <f t="shared" ca="1" si="172"/>
        <v>0.94704490636612226</v>
      </c>
      <c r="I797">
        <f t="shared" ca="1" si="173"/>
        <v>0.39205205497537077</v>
      </c>
      <c r="J797">
        <v>0.33900000000000002</v>
      </c>
      <c r="K797">
        <v>0.311</v>
      </c>
      <c r="L797">
        <f t="shared" si="174"/>
        <v>0.35000000000000003</v>
      </c>
      <c r="M797">
        <f t="shared" ca="1" si="175"/>
        <v>0.95104555656157808</v>
      </c>
      <c r="N797">
        <f t="shared" ca="1" si="167"/>
        <v>4.8954443438421924E-2</v>
      </c>
      <c r="O797">
        <f t="shared" ca="1" si="168"/>
        <v>19193.470349098741</v>
      </c>
      <c r="P797">
        <f t="shared" ca="1" si="169"/>
        <v>0.53637153932765502</v>
      </c>
      <c r="Q797">
        <f t="shared" ca="1" si="170"/>
        <v>0.46362846067234498</v>
      </c>
      <c r="R797">
        <f t="shared" ca="1" si="171"/>
        <v>30027.047546823142</v>
      </c>
      <c r="S797">
        <f ca="1">(('Benefits Calculations'!$F$12-'Benefits Calculations'!$F$6)*'Sensitivity Analysis'!E797*'Sensitivity Analysis'!J797)+(('Benefits Calculations'!$F$18-'Benefits Calculations'!$F$6)*'Sensitivity Analysis'!K797*'Sensitivity Analysis'!F797)+(('Benefits Calculations'!$F$24-'Benefits Calculations'!$F$6)*'Sensitivity Analysis'!L797*'Sensitivity Analysis'!G797)</f>
        <v>201564.38852815394</v>
      </c>
      <c r="T797">
        <f ca="1">+'Sensitivity Analysis'!S797-'Sensitivity Analysis'!K797*('Sensitivity Analysis'!O797+'Sensitivity Analysis'!O797/(1+'Benefits Calculations'!$C$10))-'Sensitivity Analysis'!L797*('Sensitivity Analysis'!R797+'Sensitivity Analysis'!R797/(1+'Benefits Calculations'!$C$10)+'Sensitivity Analysis'!R797/(1+'Benefits Calculations'!$C$10)^2+'Sensitivity Analysis'!R797/(1+'Benefits Calculations'!$C$10)^3)</f>
        <v>149874.72890337708</v>
      </c>
      <c r="U797">
        <f t="shared" ca="1" si="176"/>
        <v>280588.12126047077</v>
      </c>
      <c r="V797">
        <f ca="1">+'Sensitivity Analysis'!S797*(1+'Sensitivity Analysis'!I797)-'Sensitivity Analysis'!K797*('Sensitivity Analysis'!O797+'Sensitivity Analysis'!O797/(1+'Benefits Calculations'!$C$10))-'Sensitivity Analysis'!L797*('Sensitivity Analysis'!R797+'Sensitivity Analysis'!R797/(1+'Benefits Calculations'!$C$10)+'Sensitivity Analysis'!R797/(1+'Benefits Calculations'!$C$10)^2+'Sensitivity Analysis'!R797/(1+'Benefits Calculations'!$C$10)^3)</f>
        <v>228898.46163569394</v>
      </c>
    </row>
    <row r="798" spans="5:22" x14ac:dyDescent="0.25">
      <c r="E798">
        <f t="shared" ca="1" si="164"/>
        <v>0.25863577086053341</v>
      </c>
      <c r="F798">
        <f t="shared" ca="1" si="165"/>
        <v>0.631391974516886</v>
      </c>
      <c r="G798">
        <f t="shared" ca="1" si="166"/>
        <v>0.50748808764722608</v>
      </c>
      <c r="H798">
        <f t="shared" ca="1" si="172"/>
        <v>0.75059212359574401</v>
      </c>
      <c r="I798">
        <f t="shared" ca="1" si="173"/>
        <v>0.35791424544858219</v>
      </c>
      <c r="J798">
        <v>0.33900000000000002</v>
      </c>
      <c r="K798">
        <v>0.311</v>
      </c>
      <c r="L798">
        <f t="shared" si="174"/>
        <v>0.35000000000000003</v>
      </c>
      <c r="M798">
        <f t="shared" ca="1" si="175"/>
        <v>0.94122282578404093</v>
      </c>
      <c r="N798">
        <f t="shared" ca="1" si="167"/>
        <v>5.8777174215959072E-2</v>
      </c>
      <c r="O798">
        <f t="shared" ca="1" si="168"/>
        <v>19299.909459804134</v>
      </c>
      <c r="P798">
        <f t="shared" ca="1" si="169"/>
        <v>0.57558704980059683</v>
      </c>
      <c r="Q798">
        <f t="shared" ca="1" si="170"/>
        <v>0.42441295019940317</v>
      </c>
      <c r="R798">
        <f t="shared" ca="1" si="171"/>
        <v>29360.776023887862</v>
      </c>
      <c r="S798">
        <f ca="1">(('Benefits Calculations'!$F$12-'Benefits Calculations'!$F$6)*'Sensitivity Analysis'!E798*'Sensitivity Analysis'!J798)+(('Benefits Calculations'!$F$18-'Benefits Calculations'!$F$6)*'Sensitivity Analysis'!K798*'Sensitivity Analysis'!F798)+(('Benefits Calculations'!$F$24-'Benefits Calculations'!$F$6)*'Sensitivity Analysis'!L798*'Sensitivity Analysis'!G798)</f>
        <v>253074.6148571333</v>
      </c>
      <c r="T798">
        <f ca="1">+'Sensitivity Analysis'!S798-'Sensitivity Analysis'!K798*('Sensitivity Analysis'!O798+'Sensitivity Analysis'!O798/(1+'Benefits Calculations'!$C$10))-'Sensitivity Analysis'!L798*('Sensitivity Analysis'!R798+'Sensitivity Analysis'!R798/(1+'Benefits Calculations'!$C$10)+'Sensitivity Analysis'!R798/(1+'Benefits Calculations'!$C$10)^2+'Sensitivity Analysis'!R798/(1+'Benefits Calculations'!$C$10)^3)</f>
        <v>202206.39237717737</v>
      </c>
      <c r="U798">
        <f t="shared" ca="1" si="176"/>
        <v>343653.6246759147</v>
      </c>
      <c r="V798">
        <f ca="1">+'Sensitivity Analysis'!S798*(1+'Sensitivity Analysis'!I798)-'Sensitivity Analysis'!K798*('Sensitivity Analysis'!O798+'Sensitivity Analysis'!O798/(1+'Benefits Calculations'!$C$10))-'Sensitivity Analysis'!L798*('Sensitivity Analysis'!R798+'Sensitivity Analysis'!R798/(1+'Benefits Calculations'!$C$10)+'Sensitivity Analysis'!R798/(1+'Benefits Calculations'!$C$10)^2+'Sensitivity Analysis'!R798/(1+'Benefits Calculations'!$C$10)^3)</f>
        <v>292785.40219595877</v>
      </c>
    </row>
    <row r="799" spans="5:22" x14ac:dyDescent="0.25">
      <c r="E799">
        <f t="shared" ca="1" si="164"/>
        <v>0.26569887831264127</v>
      </c>
      <c r="F799">
        <f t="shared" ca="1" si="165"/>
        <v>0.38796953759856828</v>
      </c>
      <c r="G799">
        <f t="shared" ca="1" si="166"/>
        <v>0.50771499661280317</v>
      </c>
      <c r="H799">
        <f t="shared" ca="1" si="172"/>
        <v>1.0019596505019712E-2</v>
      </c>
      <c r="I799">
        <f t="shared" ca="1" si="173"/>
        <v>0.15191033885703226</v>
      </c>
      <c r="J799">
        <v>0.33900000000000002</v>
      </c>
      <c r="K799">
        <v>0.311</v>
      </c>
      <c r="L799">
        <f t="shared" si="174"/>
        <v>0.35000000000000003</v>
      </c>
      <c r="M799">
        <f t="shared" ca="1" si="175"/>
        <v>0.95706075733825924</v>
      </c>
      <c r="N799">
        <f t="shared" ca="1" si="167"/>
        <v>4.2939242661740762E-2</v>
      </c>
      <c r="O799">
        <f t="shared" ca="1" si="168"/>
        <v>19128.289633482622</v>
      </c>
      <c r="P799">
        <f t="shared" ca="1" si="169"/>
        <v>0.54939440780920712</v>
      </c>
      <c r="Q799">
        <f t="shared" ca="1" si="170"/>
        <v>0.45060559219079288</v>
      </c>
      <c r="R799">
        <f t="shared" ca="1" si="171"/>
        <v>29805.789011321573</v>
      </c>
      <c r="S799">
        <f ca="1">(('Benefits Calculations'!$F$12-'Benefits Calculations'!$F$6)*'Sensitivity Analysis'!E799*'Sensitivity Analysis'!J799)+(('Benefits Calculations'!$F$18-'Benefits Calculations'!$F$6)*'Sensitivity Analysis'!K799*'Sensitivity Analysis'!F799)+(('Benefits Calculations'!$F$24-'Benefits Calculations'!$F$6)*'Sensitivity Analysis'!L799*'Sensitivity Analysis'!G799)</f>
        <v>225248.59747049416</v>
      </c>
      <c r="T799">
        <f ca="1">+'Sensitivity Analysis'!S799-'Sensitivity Analysis'!K799*('Sensitivity Analysis'!O799+'Sensitivity Analysis'!O799/(1+'Benefits Calculations'!$C$10))-'Sensitivity Analysis'!L799*('Sensitivity Analysis'!R799+'Sensitivity Analysis'!R799/(1+'Benefits Calculations'!$C$10)+'Sensitivity Analysis'!R799/(1+'Benefits Calculations'!$C$10)^2+'Sensitivity Analysis'!R799/(1+'Benefits Calculations'!$C$10)^3)</f>
        <v>173893.19537204411</v>
      </c>
      <c r="U799">
        <f t="shared" ca="1" si="176"/>
        <v>259466.18823930819</v>
      </c>
      <c r="V799">
        <f ca="1">+'Sensitivity Analysis'!S799*(1+'Sensitivity Analysis'!I799)-'Sensitivity Analysis'!K799*('Sensitivity Analysis'!O799+'Sensitivity Analysis'!O799/(1+'Benefits Calculations'!$C$10))-'Sensitivity Analysis'!L799*('Sensitivity Analysis'!R799+'Sensitivity Analysis'!R799/(1+'Benefits Calculations'!$C$10)+'Sensitivity Analysis'!R799/(1+'Benefits Calculations'!$C$10)^2+'Sensitivity Analysis'!R799/(1+'Benefits Calculations'!$C$10)^3)</f>
        <v>208110.78614085814</v>
      </c>
    </row>
    <row r="800" spans="5:22" x14ac:dyDescent="0.25">
      <c r="E800">
        <f t="shared" ca="1" si="164"/>
        <v>0.73287125555125121</v>
      </c>
      <c r="F800">
        <f t="shared" ca="1" si="165"/>
        <v>0.7030078735136911</v>
      </c>
      <c r="G800">
        <f t="shared" ca="1" si="166"/>
        <v>0.39925793541881144</v>
      </c>
      <c r="H800">
        <f t="shared" ca="1" si="172"/>
        <v>0.80074572103459984</v>
      </c>
      <c r="I800">
        <f t="shared" ca="1" si="173"/>
        <v>0.36556994198730586</v>
      </c>
      <c r="J800">
        <v>0.33900000000000002</v>
      </c>
      <c r="K800">
        <v>0.311</v>
      </c>
      <c r="L800">
        <f t="shared" si="174"/>
        <v>0.35000000000000003</v>
      </c>
      <c r="M800">
        <f t="shared" ca="1" si="175"/>
        <v>0.92299364725509481</v>
      </c>
      <c r="N800">
        <f t="shared" ca="1" si="167"/>
        <v>7.7006352744905193E-2</v>
      </c>
      <c r="O800">
        <f t="shared" ca="1" si="168"/>
        <v>19497.440838343791</v>
      </c>
      <c r="P800">
        <f t="shared" ca="1" si="169"/>
        <v>0.53250741648303568</v>
      </c>
      <c r="Q800">
        <f t="shared" ca="1" si="170"/>
        <v>0.46749258351696432</v>
      </c>
      <c r="R800">
        <f t="shared" ca="1" si="171"/>
        <v>30092.698993953221</v>
      </c>
      <c r="S800">
        <f ca="1">(('Benefits Calculations'!$F$12-'Benefits Calculations'!$F$6)*'Sensitivity Analysis'!E800*'Sensitivity Analysis'!J800)+(('Benefits Calculations'!$F$18-'Benefits Calculations'!$F$6)*'Sensitivity Analysis'!K800*'Sensitivity Analysis'!F800)+(('Benefits Calculations'!$F$24-'Benefits Calculations'!$F$6)*'Sensitivity Analysis'!L800*'Sensitivity Analysis'!G800)</f>
        <v>271405.4306322888</v>
      </c>
      <c r="T800">
        <f ca="1">+'Sensitivity Analysis'!S800-'Sensitivity Analysis'!K800*('Sensitivity Analysis'!O800+'Sensitivity Analysis'!O800/(1+'Benefits Calculations'!$C$10))-'Sensitivity Analysis'!L800*('Sensitivity Analysis'!R800+'Sensitivity Analysis'!R800/(1+'Benefits Calculations'!$C$10)+'Sensitivity Analysis'!R800/(1+'Benefits Calculations'!$C$10)^2+'Sensitivity Analysis'!R800/(1+'Benefits Calculations'!$C$10)^3)</f>
        <v>219442.54415369517</v>
      </c>
      <c r="U800">
        <f t="shared" ca="1" si="176"/>
        <v>370623.09816357435</v>
      </c>
      <c r="V800">
        <f ca="1">+'Sensitivity Analysis'!S800*(1+'Sensitivity Analysis'!I800)-'Sensitivity Analysis'!K800*('Sensitivity Analysis'!O800+'Sensitivity Analysis'!O800/(1+'Benefits Calculations'!$C$10))-'Sensitivity Analysis'!L800*('Sensitivity Analysis'!R800+'Sensitivity Analysis'!R800/(1+'Benefits Calculations'!$C$10)+'Sensitivity Analysis'!R800/(1+'Benefits Calculations'!$C$10)^2+'Sensitivity Analysis'!R800/(1+'Benefits Calculations'!$C$10)^3)</f>
        <v>318660.21168498072</v>
      </c>
    </row>
    <row r="801" spans="5:22" x14ac:dyDescent="0.25">
      <c r="E801">
        <f t="shared" ca="1" si="164"/>
        <v>0.30844896863111454</v>
      </c>
      <c r="F801">
        <f t="shared" ca="1" si="165"/>
        <v>0.56897365607889128</v>
      </c>
      <c r="G801">
        <f t="shared" ca="1" si="166"/>
        <v>0.59177921359294783</v>
      </c>
      <c r="H801">
        <f t="shared" ca="1" si="172"/>
        <v>0.8216409491676534</v>
      </c>
      <c r="I801">
        <f t="shared" ca="1" si="173"/>
        <v>0.36868852989234463</v>
      </c>
      <c r="J801">
        <v>0.33900000000000002</v>
      </c>
      <c r="K801">
        <v>0.311</v>
      </c>
      <c r="L801">
        <f t="shared" si="174"/>
        <v>0.35000000000000003</v>
      </c>
      <c r="M801">
        <f t="shared" ca="1" si="175"/>
        <v>0.9322673379052121</v>
      </c>
      <c r="N801">
        <f t="shared" ca="1" si="167"/>
        <v>6.7732662094787899E-2</v>
      </c>
      <c r="O801">
        <f t="shared" ca="1" si="168"/>
        <v>19396.95112645912</v>
      </c>
      <c r="P801">
        <f t="shared" ca="1" si="169"/>
        <v>0.68396939353303887</v>
      </c>
      <c r="Q801">
        <f t="shared" ca="1" si="170"/>
        <v>0.31603060646696113</v>
      </c>
      <c r="R801">
        <f t="shared" ca="1" si="171"/>
        <v>27519.360003873669</v>
      </c>
      <c r="S801">
        <f ca="1">(('Benefits Calculations'!$F$12-'Benefits Calculations'!$F$6)*'Sensitivity Analysis'!E801*'Sensitivity Analysis'!J801)+(('Benefits Calculations'!$F$18-'Benefits Calculations'!$F$6)*'Sensitivity Analysis'!K801*'Sensitivity Analysis'!F801)+(('Benefits Calculations'!$F$24-'Benefits Calculations'!$F$6)*'Sensitivity Analysis'!L801*'Sensitivity Analysis'!G801)</f>
        <v>276119.98471507989</v>
      </c>
      <c r="T801">
        <f ca="1">+'Sensitivity Analysis'!S801-'Sensitivity Analysis'!K801*('Sensitivity Analysis'!O801+'Sensitivity Analysis'!O801/(1+'Benefits Calculations'!$C$10))-'Sensitivity Analysis'!L801*('Sensitivity Analysis'!R801+'Sensitivity Analysis'!R801/(1+'Benefits Calculations'!$C$10)+'Sensitivity Analysis'!R801/(1+'Benefits Calculations'!$C$10)^2+'Sensitivity Analysis'!R801/(1+'Benefits Calculations'!$C$10)^3)</f>
        <v>227642.56123039202</v>
      </c>
      <c r="U801">
        <f t="shared" ca="1" si="176"/>
        <v>377922.25595357933</v>
      </c>
      <c r="V801">
        <f ca="1">+'Sensitivity Analysis'!S801*(1+'Sensitivity Analysis'!I801)-'Sensitivity Analysis'!K801*('Sensitivity Analysis'!O801+'Sensitivity Analysis'!O801/(1+'Benefits Calculations'!$C$10))-'Sensitivity Analysis'!L801*('Sensitivity Analysis'!R801+'Sensitivity Analysis'!R801/(1+'Benefits Calculations'!$C$10)+'Sensitivity Analysis'!R801/(1+'Benefits Calculations'!$C$10)^2+'Sensitivity Analysis'!R801/(1+'Benefits Calculations'!$C$10)^3)</f>
        <v>329444.83246889146</v>
      </c>
    </row>
    <row r="802" spans="5:22" x14ac:dyDescent="0.25">
      <c r="E802">
        <f t="shared" ca="1" si="164"/>
        <v>0.26294734264414121</v>
      </c>
      <c r="F802">
        <f t="shared" ca="1" si="165"/>
        <v>0.51972036165583979</v>
      </c>
      <c r="G802">
        <f t="shared" ca="1" si="166"/>
        <v>0.50235496085690723</v>
      </c>
      <c r="H802">
        <f t="shared" ca="1" si="172"/>
        <v>0.2994367713045929</v>
      </c>
      <c r="I802">
        <f t="shared" ca="1" si="173"/>
        <v>0.27211149732784129</v>
      </c>
      <c r="J802">
        <v>0.33900000000000002</v>
      </c>
      <c r="K802">
        <v>0.311</v>
      </c>
      <c r="L802">
        <f t="shared" si="174"/>
        <v>0.35000000000000003</v>
      </c>
      <c r="M802">
        <f t="shared" ca="1" si="175"/>
        <v>0.92282767494888052</v>
      </c>
      <c r="N802">
        <f t="shared" ca="1" si="167"/>
        <v>7.7172325051119484E-2</v>
      </c>
      <c r="O802">
        <f t="shared" ca="1" si="168"/>
        <v>19499.239314253929</v>
      </c>
      <c r="P802">
        <f t="shared" ca="1" si="169"/>
        <v>0.61463483917877182</v>
      </c>
      <c r="Q802">
        <f t="shared" ca="1" si="170"/>
        <v>0.38536516082122818</v>
      </c>
      <c r="R802">
        <f t="shared" ca="1" si="171"/>
        <v>28697.354082352667</v>
      </c>
      <c r="S802">
        <f ca="1">(('Benefits Calculations'!$F$12-'Benefits Calculations'!$F$6)*'Sensitivity Analysis'!E802*'Sensitivity Analysis'!J802)+(('Benefits Calculations'!$F$18-'Benefits Calculations'!$F$6)*'Sensitivity Analysis'!K802*'Sensitivity Analysis'!F802)+(('Benefits Calculations'!$F$24-'Benefits Calculations'!$F$6)*'Sensitivity Analysis'!L802*'Sensitivity Analysis'!G802)</f>
        <v>238801.43512376823</v>
      </c>
      <c r="T802">
        <f ca="1">+'Sensitivity Analysis'!S802-'Sensitivity Analysis'!K802*('Sensitivity Analysis'!O802+'Sensitivity Analysis'!O802/(1+'Benefits Calculations'!$C$10))-'Sensitivity Analysis'!L802*('Sensitivity Analysis'!R802+'Sensitivity Analysis'!R802/(1+'Benefits Calculations'!$C$10)+'Sensitivity Analysis'!R802/(1+'Benefits Calculations'!$C$10)^2+'Sensitivity Analysis'!R802/(1+'Benefits Calculations'!$C$10)^3)</f>
        <v>188694.05709353919</v>
      </c>
      <c r="U802">
        <f t="shared" ca="1" si="176"/>
        <v>303782.05119933415</v>
      </c>
      <c r="V802">
        <f ca="1">+'Sensitivity Analysis'!S802*(1+'Sensitivity Analysis'!I802)-'Sensitivity Analysis'!K802*('Sensitivity Analysis'!O802+'Sensitivity Analysis'!O802/(1+'Benefits Calculations'!$C$10))-'Sensitivity Analysis'!L802*('Sensitivity Analysis'!R802+'Sensitivity Analysis'!R802/(1+'Benefits Calculations'!$C$10)+'Sensitivity Analysis'!R802/(1+'Benefits Calculations'!$C$10)^2+'Sensitivity Analysis'!R802/(1+'Benefits Calculations'!$C$10)^3)</f>
        <v>253674.67316910511</v>
      </c>
    </row>
    <row r="803" spans="5:22" x14ac:dyDescent="0.25">
      <c r="E803">
        <f t="shared" ca="1" si="164"/>
        <v>0.74042231774799161</v>
      </c>
      <c r="F803">
        <f t="shared" ca="1" si="165"/>
        <v>0.41425362435131263</v>
      </c>
      <c r="G803">
        <f t="shared" ca="1" si="166"/>
        <v>0.5550750018350904</v>
      </c>
      <c r="H803">
        <f t="shared" ca="1" si="172"/>
        <v>0.36456548464181782</v>
      </c>
      <c r="I803">
        <f t="shared" ca="1" si="173"/>
        <v>0.28732365940455928</v>
      </c>
      <c r="J803">
        <v>0.33900000000000002</v>
      </c>
      <c r="K803">
        <v>0.311</v>
      </c>
      <c r="L803">
        <f t="shared" si="174"/>
        <v>0.35000000000000003</v>
      </c>
      <c r="M803">
        <f t="shared" ca="1" si="175"/>
        <v>0.93966548314405307</v>
      </c>
      <c r="N803">
        <f t="shared" ca="1" si="167"/>
        <v>6.0334516855946929E-2</v>
      </c>
      <c r="O803">
        <f t="shared" ca="1" si="168"/>
        <v>19316.78482465104</v>
      </c>
      <c r="P803">
        <f t="shared" ca="1" si="169"/>
        <v>0.43207964093306078</v>
      </c>
      <c r="Q803">
        <f t="shared" ca="1" si="170"/>
        <v>0.56792035906693927</v>
      </c>
      <c r="R803">
        <f t="shared" ca="1" si="171"/>
        <v>31798.966900547301</v>
      </c>
      <c r="S803">
        <f ca="1">(('Benefits Calculations'!$F$12-'Benefits Calculations'!$F$6)*'Sensitivity Analysis'!E803*'Sensitivity Analysis'!J803)+(('Benefits Calculations'!$F$18-'Benefits Calculations'!$F$6)*'Sensitivity Analysis'!K803*'Sensitivity Analysis'!F803)+(('Benefits Calculations'!$F$24-'Benefits Calculations'!$F$6)*'Sensitivity Analysis'!L803*'Sensitivity Analysis'!G803)</f>
        <v>285997.31995204231</v>
      </c>
      <c r="T803">
        <f ca="1">+'Sensitivity Analysis'!S803-'Sensitivity Analysis'!K803*('Sensitivity Analysis'!O803+'Sensitivity Analysis'!O803/(1+'Benefits Calculations'!$C$10))-'Sensitivity Analysis'!L803*('Sensitivity Analysis'!R803+'Sensitivity Analysis'!R803/(1+'Benefits Calculations'!$C$10)+'Sensitivity Analysis'!R803/(1+'Benefits Calculations'!$C$10)^2+'Sensitivity Analysis'!R803/(1+'Benefits Calculations'!$C$10)^3)</f>
        <v>231874.58766068256</v>
      </c>
      <c r="U803">
        <f t="shared" ca="1" si="176"/>
        <v>368171.11650055967</v>
      </c>
      <c r="V803">
        <f ca="1">+'Sensitivity Analysis'!S803*(1+'Sensitivity Analysis'!I803)-'Sensitivity Analysis'!K803*('Sensitivity Analysis'!O803+'Sensitivity Analysis'!O803/(1+'Benefits Calculations'!$C$10))-'Sensitivity Analysis'!L803*('Sensitivity Analysis'!R803+'Sensitivity Analysis'!R803/(1+'Benefits Calculations'!$C$10)+'Sensitivity Analysis'!R803/(1+'Benefits Calculations'!$C$10)^2+'Sensitivity Analysis'!R803/(1+'Benefits Calculations'!$C$10)^3)</f>
        <v>314048.38420919992</v>
      </c>
    </row>
    <row r="804" spans="5:22" x14ac:dyDescent="0.25">
      <c r="E804">
        <f t="shared" ca="1" si="164"/>
        <v>0.24790883497219696</v>
      </c>
      <c r="F804">
        <f t="shared" ca="1" si="165"/>
        <v>0.51369688755901877</v>
      </c>
      <c r="G804">
        <f t="shared" ca="1" si="166"/>
        <v>0.3787227406669067</v>
      </c>
      <c r="H804">
        <f t="shared" ca="1" si="172"/>
        <v>0.25091244351411324</v>
      </c>
      <c r="I804">
        <f t="shared" ca="1" si="173"/>
        <v>0.25966512857819773</v>
      </c>
      <c r="J804">
        <v>0.33900000000000002</v>
      </c>
      <c r="K804">
        <v>0.311</v>
      </c>
      <c r="L804">
        <f t="shared" si="174"/>
        <v>0.35000000000000003</v>
      </c>
      <c r="M804">
        <f t="shared" ca="1" si="175"/>
        <v>0.92567880771791333</v>
      </c>
      <c r="N804">
        <f t="shared" ca="1" si="167"/>
        <v>7.4321192282086668E-2</v>
      </c>
      <c r="O804">
        <f t="shared" ca="1" si="168"/>
        <v>19468.344439568689</v>
      </c>
      <c r="P804">
        <f t="shared" ca="1" si="169"/>
        <v>0.59608993038977931</v>
      </c>
      <c r="Q804">
        <f t="shared" ca="1" si="170"/>
        <v>0.40391006961022069</v>
      </c>
      <c r="R804">
        <f t="shared" ca="1" si="171"/>
        <v>29012.432082677649</v>
      </c>
      <c r="S804">
        <f ca="1">(('Benefits Calculations'!$F$12-'Benefits Calculations'!$F$6)*'Sensitivity Analysis'!E804*'Sensitivity Analysis'!J804)+(('Benefits Calculations'!$F$18-'Benefits Calculations'!$F$6)*'Sensitivity Analysis'!K804*'Sensitivity Analysis'!F804)+(('Benefits Calculations'!$F$24-'Benefits Calculations'!$F$6)*'Sensitivity Analysis'!L804*'Sensitivity Analysis'!G804)</f>
        <v>198835.31166744352</v>
      </c>
      <c r="T804">
        <f ca="1">+'Sensitivity Analysis'!S804-'Sensitivity Analysis'!K804*('Sensitivity Analysis'!O804+'Sensitivity Analysis'!O804/(1+'Benefits Calculations'!$C$10))-'Sensitivity Analysis'!L804*('Sensitivity Analysis'!R804+'Sensitivity Analysis'!R804/(1+'Benefits Calculations'!$C$10)+'Sensitivity Analysis'!R804/(1+'Benefits Calculations'!$C$10)^2+'Sensitivity Analysis'!R804/(1+'Benefits Calculations'!$C$10)^3)</f>
        <v>148327.59106843968</v>
      </c>
      <c r="U804">
        <f t="shared" ca="1" si="176"/>
        <v>250465.90843745624</v>
      </c>
      <c r="V804">
        <f ca="1">+'Sensitivity Analysis'!S804*(1+'Sensitivity Analysis'!I804)-'Sensitivity Analysis'!K804*('Sensitivity Analysis'!O804+'Sensitivity Analysis'!O804/(1+'Benefits Calculations'!$C$10))-'Sensitivity Analysis'!L804*('Sensitivity Analysis'!R804+'Sensitivity Analysis'!R804/(1+'Benefits Calculations'!$C$10)+'Sensitivity Analysis'!R804/(1+'Benefits Calculations'!$C$10)^2+'Sensitivity Analysis'!R804/(1+'Benefits Calculations'!$C$10)^3)</f>
        <v>199958.1878384524</v>
      </c>
    </row>
    <row r="805" spans="5:22" x14ac:dyDescent="0.25">
      <c r="E805">
        <f t="shared" ca="1" si="164"/>
        <v>0.6632364620971003</v>
      </c>
      <c r="F805">
        <f t="shared" ca="1" si="165"/>
        <v>0.55911691769402616</v>
      </c>
      <c r="G805">
        <f t="shared" ca="1" si="166"/>
        <v>0.60746437065930392</v>
      </c>
      <c r="H805">
        <f t="shared" ca="1" si="172"/>
        <v>0.46300438225362917</v>
      </c>
      <c r="I805">
        <f t="shared" ca="1" si="173"/>
        <v>0.30793070198132694</v>
      </c>
      <c r="J805">
        <v>0.33900000000000002</v>
      </c>
      <c r="K805">
        <v>0.311</v>
      </c>
      <c r="L805">
        <f t="shared" si="174"/>
        <v>0.35000000000000003</v>
      </c>
      <c r="M805">
        <f t="shared" ca="1" si="175"/>
        <v>0.92402887603646477</v>
      </c>
      <c r="N805">
        <f t="shared" ca="1" si="167"/>
        <v>7.5971123963535225E-2</v>
      </c>
      <c r="O805">
        <f t="shared" ca="1" si="168"/>
        <v>19486.223099268871</v>
      </c>
      <c r="P805">
        <f t="shared" ca="1" si="169"/>
        <v>0.71117100044560266</v>
      </c>
      <c r="Q805">
        <f t="shared" ca="1" si="170"/>
        <v>0.28882899955439734</v>
      </c>
      <c r="R805">
        <f t="shared" ca="1" si="171"/>
        <v>27057.204702429211</v>
      </c>
      <c r="S805">
        <f ca="1">(('Benefits Calculations'!$F$12-'Benefits Calculations'!$F$6)*'Sensitivity Analysis'!E805*'Sensitivity Analysis'!J805)+(('Benefits Calculations'!$F$18-'Benefits Calculations'!$F$6)*'Sensitivity Analysis'!K805*'Sensitivity Analysis'!F805)+(('Benefits Calculations'!$F$24-'Benefits Calculations'!$F$6)*'Sensitivity Analysis'!L805*'Sensitivity Analysis'!G805)</f>
        <v>312021.4960238724</v>
      </c>
      <c r="T805">
        <f ca="1">+'Sensitivity Analysis'!S805-'Sensitivity Analysis'!K805*('Sensitivity Analysis'!O805+'Sensitivity Analysis'!O805/(1+'Benefits Calculations'!$C$10))-'Sensitivity Analysis'!L805*('Sensitivity Analysis'!R805+'Sensitivity Analysis'!R805/(1+'Benefits Calculations'!$C$10)+'Sensitivity Analysis'!R805/(1+'Benefits Calculations'!$C$10)^2+'Sensitivity Analysis'!R805/(1+'Benefits Calculations'!$C$10)^3)</f>
        <v>264104.41557695466</v>
      </c>
      <c r="U805">
        <f t="shared" ca="1" si="176"/>
        <v>408102.49432776723</v>
      </c>
      <c r="V805">
        <f ca="1">+'Sensitivity Analysis'!S805*(1+'Sensitivity Analysis'!I805)-'Sensitivity Analysis'!K805*('Sensitivity Analysis'!O805+'Sensitivity Analysis'!O805/(1+'Benefits Calculations'!$C$10))-'Sensitivity Analysis'!L805*('Sensitivity Analysis'!R805+'Sensitivity Analysis'!R805/(1+'Benefits Calculations'!$C$10)+'Sensitivity Analysis'!R805/(1+'Benefits Calculations'!$C$10)^2+'Sensitivity Analysis'!R805/(1+'Benefits Calculations'!$C$10)^3)</f>
        <v>360185.41388084949</v>
      </c>
    </row>
    <row r="806" spans="5:22" x14ac:dyDescent="0.25">
      <c r="E806">
        <f t="shared" ca="1" si="164"/>
        <v>0.53228120067272522</v>
      </c>
      <c r="F806">
        <f t="shared" ca="1" si="165"/>
        <v>0.65447067792652458</v>
      </c>
      <c r="G806">
        <f t="shared" ca="1" si="166"/>
        <v>0.61600063728164511</v>
      </c>
      <c r="H806">
        <f t="shared" ca="1" si="172"/>
        <v>0.39990307068029496</v>
      </c>
      <c r="I806">
        <f t="shared" ca="1" si="173"/>
        <v>0.29500880692898912</v>
      </c>
      <c r="J806">
        <v>0.33900000000000002</v>
      </c>
      <c r="K806">
        <v>0.311</v>
      </c>
      <c r="L806">
        <f t="shared" si="174"/>
        <v>0.35000000000000003</v>
      </c>
      <c r="M806">
        <f t="shared" ca="1" si="175"/>
        <v>0.93499444440530199</v>
      </c>
      <c r="N806">
        <f t="shared" ca="1" si="167"/>
        <v>6.5005555594698006E-2</v>
      </c>
      <c r="O806">
        <f t="shared" ca="1" si="168"/>
        <v>19367.400200424148</v>
      </c>
      <c r="P806">
        <f t="shared" ca="1" si="169"/>
        <v>0.4372922213429295</v>
      </c>
      <c r="Q806">
        <f t="shared" ca="1" si="170"/>
        <v>0.56270777865707045</v>
      </c>
      <c r="R806">
        <f t="shared" ca="1" si="171"/>
        <v>31710.405159383627</v>
      </c>
      <c r="S806">
        <f ca="1">(('Benefits Calculations'!$F$12-'Benefits Calculations'!$F$6)*'Sensitivity Analysis'!E806*'Sensitivity Analysis'!J806)+(('Benefits Calculations'!$F$18-'Benefits Calculations'!$F$6)*'Sensitivity Analysis'!K806*'Sensitivity Analysis'!F806)+(('Benefits Calculations'!$F$24-'Benefits Calculations'!$F$6)*'Sensitivity Analysis'!L806*'Sensitivity Analysis'!G806)</f>
        <v>313913.00603548036</v>
      </c>
      <c r="T806">
        <f ca="1">+'Sensitivity Analysis'!S806-'Sensitivity Analysis'!K806*('Sensitivity Analysis'!O806+'Sensitivity Analysis'!O806/(1+'Benefits Calculations'!$C$10))-'Sensitivity Analysis'!L806*('Sensitivity Analysis'!R806+'Sensitivity Analysis'!R806/(1+'Benefits Calculations'!$C$10)+'Sensitivity Analysis'!R806/(1+'Benefits Calculations'!$C$10)^2+'Sensitivity Analysis'!R806/(1+'Benefits Calculations'!$C$10)^3)</f>
        <v>259877.16115425655</v>
      </c>
      <c r="U806">
        <f t="shared" ca="1" si="176"/>
        <v>406520.1074255</v>
      </c>
      <c r="V806">
        <f ca="1">+'Sensitivity Analysis'!S806*(1+'Sensitivity Analysis'!I806)-'Sensitivity Analysis'!K806*('Sensitivity Analysis'!O806+'Sensitivity Analysis'!O806/(1+'Benefits Calculations'!$C$10))-'Sensitivity Analysis'!L806*('Sensitivity Analysis'!R806+'Sensitivity Analysis'!R806/(1+'Benefits Calculations'!$C$10)+'Sensitivity Analysis'!R806/(1+'Benefits Calculations'!$C$10)^2+'Sensitivity Analysis'!R806/(1+'Benefits Calculations'!$C$10)^3)</f>
        <v>352484.26254427619</v>
      </c>
    </row>
    <row r="807" spans="5:22" x14ac:dyDescent="0.25">
      <c r="E807">
        <f t="shared" ca="1" si="164"/>
        <v>0.40311431042505963</v>
      </c>
      <c r="F807">
        <f t="shared" ca="1" si="165"/>
        <v>0.546619341629624</v>
      </c>
      <c r="G807">
        <f t="shared" ca="1" si="166"/>
        <v>0.574612495159041</v>
      </c>
      <c r="H807">
        <f t="shared" ca="1" si="172"/>
        <v>0.35249482864381143</v>
      </c>
      <c r="I807">
        <f t="shared" ca="1" si="173"/>
        <v>0.28461379558243538</v>
      </c>
      <c r="J807">
        <v>0.33900000000000002</v>
      </c>
      <c r="K807">
        <v>0.311</v>
      </c>
      <c r="L807">
        <f t="shared" si="174"/>
        <v>0.35000000000000003</v>
      </c>
      <c r="M807">
        <f t="shared" ca="1" si="175"/>
        <v>0.9512342294828191</v>
      </c>
      <c r="N807">
        <f t="shared" ca="1" si="167"/>
        <v>4.8765770517180895E-2</v>
      </c>
      <c r="O807">
        <f t="shared" ca="1" si="168"/>
        <v>19191.425889324171</v>
      </c>
      <c r="P807">
        <f t="shared" ca="1" si="169"/>
        <v>0.57732174743790743</v>
      </c>
      <c r="Q807">
        <f t="shared" ca="1" si="170"/>
        <v>0.42267825256209257</v>
      </c>
      <c r="R807">
        <f t="shared" ca="1" si="171"/>
        <v>29331.303511029953</v>
      </c>
      <c r="S807">
        <f ca="1">(('Benefits Calculations'!$F$12-'Benefits Calculations'!$F$6)*'Sensitivity Analysis'!E807*'Sensitivity Analysis'!J807)+(('Benefits Calculations'!$F$18-'Benefits Calculations'!$F$6)*'Sensitivity Analysis'!K807*'Sensitivity Analysis'!F807)+(('Benefits Calculations'!$F$24-'Benefits Calculations'!$F$6)*'Sensitivity Analysis'!L807*'Sensitivity Analysis'!G807)</f>
        <v>276842.64529832778</v>
      </c>
      <c r="T807">
        <f ca="1">+'Sensitivity Analysis'!S807-'Sensitivity Analysis'!K807*('Sensitivity Analysis'!O807+'Sensitivity Analysis'!O807/(1+'Benefits Calculations'!$C$10))-'Sensitivity Analysis'!L807*('Sensitivity Analysis'!R807+'Sensitivity Analysis'!R807/(1+'Benefits Calculations'!$C$10)+'Sensitivity Analysis'!R807/(1+'Benefits Calculations'!$C$10)^2+'Sensitivity Analysis'!R807/(1+'Benefits Calculations'!$C$10)^3)</f>
        <v>226079.97401563742</v>
      </c>
      <c r="U807">
        <f t="shared" ca="1" si="176"/>
        <v>355635.88135576667</v>
      </c>
      <c r="V807">
        <f ca="1">+'Sensitivity Analysis'!S807*(1+'Sensitivity Analysis'!I807)-'Sensitivity Analysis'!K807*('Sensitivity Analysis'!O807+'Sensitivity Analysis'!O807/(1+'Benefits Calculations'!$C$10))-'Sensitivity Analysis'!L807*('Sensitivity Analysis'!R807+'Sensitivity Analysis'!R807/(1+'Benefits Calculations'!$C$10)+'Sensitivity Analysis'!R807/(1+'Benefits Calculations'!$C$10)^2+'Sensitivity Analysis'!R807/(1+'Benefits Calculations'!$C$10)^3)</f>
        <v>304873.2100730763</v>
      </c>
    </row>
    <row r="808" spans="5:22" x14ac:dyDescent="0.25">
      <c r="E808">
        <f t="shared" ca="1" si="164"/>
        <v>0.4690785471266809</v>
      </c>
      <c r="F808">
        <f t="shared" ca="1" si="165"/>
        <v>0.77606036968283543</v>
      </c>
      <c r="G808">
        <f t="shared" ca="1" si="166"/>
        <v>0.55289705055216698</v>
      </c>
      <c r="H808">
        <f t="shared" ca="1" si="172"/>
        <v>0.24878206804440683</v>
      </c>
      <c r="I808">
        <f t="shared" ca="1" si="173"/>
        <v>0.25909222187699593</v>
      </c>
      <c r="J808">
        <v>0.33900000000000002</v>
      </c>
      <c r="K808">
        <v>0.311</v>
      </c>
      <c r="L808">
        <f t="shared" si="174"/>
        <v>0.35000000000000003</v>
      </c>
      <c r="M808">
        <f t="shared" ca="1" si="175"/>
        <v>0.92905972203412024</v>
      </c>
      <c r="N808">
        <f t="shared" ca="1" si="167"/>
        <v>7.0940277965879761E-2</v>
      </c>
      <c r="O808">
        <f t="shared" ca="1" si="168"/>
        <v>19431.708852038271</v>
      </c>
      <c r="P808">
        <f t="shared" ca="1" si="169"/>
        <v>0.50089600188270345</v>
      </c>
      <c r="Q808">
        <f t="shared" ca="1" si="170"/>
        <v>0.49910399811729655</v>
      </c>
      <c r="R808">
        <f t="shared" ca="1" si="171"/>
        <v>30629.77692801287</v>
      </c>
      <c r="S808">
        <f ca="1">(('Benefits Calculations'!$F$12-'Benefits Calculations'!$F$6)*'Sensitivity Analysis'!E808*'Sensitivity Analysis'!J808)+(('Benefits Calculations'!$F$18-'Benefits Calculations'!$F$6)*'Sensitivity Analysis'!K808*'Sensitivity Analysis'!F808)+(('Benefits Calculations'!$F$24-'Benefits Calculations'!$F$6)*'Sensitivity Analysis'!L808*'Sensitivity Analysis'!G808)</f>
        <v>303081.43414947472</v>
      </c>
      <c r="T808">
        <f ca="1">+'Sensitivity Analysis'!S808-'Sensitivity Analysis'!K808*('Sensitivity Analysis'!O808+'Sensitivity Analysis'!O808/(1+'Benefits Calculations'!$C$10))-'Sensitivity Analysis'!L808*('Sensitivity Analysis'!R808+'Sensitivity Analysis'!R808/(1+'Benefits Calculations'!$C$10)+'Sensitivity Analysis'!R808/(1+'Benefits Calculations'!$C$10)^2+'Sensitivity Analysis'!R808/(1+'Benefits Calculations'!$C$10)^3)</f>
        <v>250444.12030158268</v>
      </c>
      <c r="U808">
        <f t="shared" ca="1" si="176"/>
        <v>381607.47633292858</v>
      </c>
      <c r="V808">
        <f ca="1">+'Sensitivity Analysis'!S808*(1+'Sensitivity Analysis'!I808)-'Sensitivity Analysis'!K808*('Sensitivity Analysis'!O808+'Sensitivity Analysis'!O808/(1+'Benefits Calculations'!$C$10))-'Sensitivity Analysis'!L808*('Sensitivity Analysis'!R808+'Sensitivity Analysis'!R808/(1+'Benefits Calculations'!$C$10)+'Sensitivity Analysis'!R808/(1+'Benefits Calculations'!$C$10)^2+'Sensitivity Analysis'!R808/(1+'Benefits Calculations'!$C$10)^3)</f>
        <v>328970.16248503653</v>
      </c>
    </row>
    <row r="809" spans="5:22" x14ac:dyDescent="0.25">
      <c r="E809">
        <f t="shared" ca="1" si="164"/>
        <v>0.56406415382144592</v>
      </c>
      <c r="F809">
        <f t="shared" ca="1" si="165"/>
        <v>0.64159899747644866</v>
      </c>
      <c r="G809">
        <f t="shared" ca="1" si="166"/>
        <v>0.48798125276738791</v>
      </c>
      <c r="H809">
        <f t="shared" ca="1" si="172"/>
        <v>0.90829137350294653</v>
      </c>
      <c r="I809">
        <f t="shared" ca="1" si="173"/>
        <v>0.38322089940154136</v>
      </c>
      <c r="J809">
        <v>0.33900000000000002</v>
      </c>
      <c r="K809">
        <v>0.311</v>
      </c>
      <c r="L809">
        <f t="shared" si="174"/>
        <v>0.35000000000000003</v>
      </c>
      <c r="M809">
        <f t="shared" ca="1" si="175"/>
        <v>0.9454626820591211</v>
      </c>
      <c r="N809">
        <f t="shared" ca="1" si="167"/>
        <v>5.4537317940878904E-2</v>
      </c>
      <c r="O809">
        <f t="shared" ca="1" si="168"/>
        <v>19253.966377207365</v>
      </c>
      <c r="P809">
        <f t="shared" ca="1" si="169"/>
        <v>0.44566678369446117</v>
      </c>
      <c r="Q809">
        <f t="shared" ca="1" si="170"/>
        <v>0.55433321630553878</v>
      </c>
      <c r="R809">
        <f t="shared" ca="1" si="171"/>
        <v>31568.121345031104</v>
      </c>
      <c r="S809">
        <f ca="1">(('Benefits Calculations'!$F$12-'Benefits Calculations'!$F$6)*'Sensitivity Analysis'!E809*'Sensitivity Analysis'!J809)+(('Benefits Calculations'!$F$18-'Benefits Calculations'!$F$6)*'Sensitivity Analysis'!K809*'Sensitivity Analysis'!F809)+(('Benefits Calculations'!$F$24-'Benefits Calculations'!$F$6)*'Sensitivity Analysis'!L809*'Sensitivity Analysis'!G809)</f>
        <v>276055.37249414594</v>
      </c>
      <c r="T809">
        <f ca="1">+'Sensitivity Analysis'!S809-'Sensitivity Analysis'!K809*('Sensitivity Analysis'!O809+'Sensitivity Analysis'!O809/(1+'Benefits Calculations'!$C$10))-'Sensitivity Analysis'!L809*('Sensitivity Analysis'!R809+'Sensitivity Analysis'!R809/(1+'Benefits Calculations'!$C$10)+'Sensitivity Analysis'!R809/(1+'Benefits Calculations'!$C$10)^2+'Sensitivity Analysis'!R809/(1+'Benefits Calculations'!$C$10)^3)</f>
        <v>222278.2094715058</v>
      </c>
      <c r="U809">
        <f t="shared" ca="1" si="176"/>
        <v>381845.56062598008</v>
      </c>
      <c r="V809">
        <f ca="1">+'Sensitivity Analysis'!S809*(1+'Sensitivity Analysis'!I809)-'Sensitivity Analysis'!K809*('Sensitivity Analysis'!O809+'Sensitivity Analysis'!O809/(1+'Benefits Calculations'!$C$10))-'Sensitivity Analysis'!L809*('Sensitivity Analysis'!R809+'Sensitivity Analysis'!R809/(1+'Benefits Calculations'!$C$10)+'Sensitivity Analysis'!R809/(1+'Benefits Calculations'!$C$10)^2+'Sensitivity Analysis'!R809/(1+'Benefits Calculations'!$C$10)^3)</f>
        <v>328068.39760333992</v>
      </c>
    </row>
    <row r="810" spans="5:22" x14ac:dyDescent="0.25">
      <c r="E810">
        <f t="shared" ca="1" si="164"/>
        <v>0.72018250869901757</v>
      </c>
      <c r="F810">
        <f t="shared" ca="1" si="165"/>
        <v>0.57624246354321329</v>
      </c>
      <c r="G810">
        <f t="shared" ca="1" si="166"/>
        <v>0.28544944755121832</v>
      </c>
      <c r="H810">
        <f t="shared" ca="1" si="172"/>
        <v>0.63508984842469474</v>
      </c>
      <c r="I810">
        <f t="shared" ca="1" si="173"/>
        <v>0.33924546388405707</v>
      </c>
      <c r="J810">
        <v>0.33900000000000002</v>
      </c>
      <c r="K810">
        <v>0.311</v>
      </c>
      <c r="L810">
        <f t="shared" si="174"/>
        <v>0.35000000000000003</v>
      </c>
      <c r="M810">
        <f t="shared" ca="1" si="175"/>
        <v>0.92635727318116534</v>
      </c>
      <c r="N810">
        <f t="shared" ca="1" si="167"/>
        <v>7.3642726818834658E-2</v>
      </c>
      <c r="O810">
        <f t="shared" ca="1" si="168"/>
        <v>19460.992587808894</v>
      </c>
      <c r="P810">
        <f t="shared" ca="1" si="169"/>
        <v>0.46801467857864143</v>
      </c>
      <c r="Q810">
        <f t="shared" ca="1" si="170"/>
        <v>0.53198532142135857</v>
      </c>
      <c r="R810">
        <f t="shared" ca="1" si="171"/>
        <v>31188.430610948883</v>
      </c>
      <c r="S810">
        <f ca="1">(('Benefits Calculations'!$F$12-'Benefits Calculations'!$F$6)*'Sensitivity Analysis'!E810*'Sensitivity Analysis'!J810)+(('Benefits Calculations'!$F$18-'Benefits Calculations'!$F$6)*'Sensitivity Analysis'!K810*'Sensitivity Analysis'!F810)+(('Benefits Calculations'!$F$24-'Benefits Calculations'!$F$6)*'Sensitivity Analysis'!L810*'Sensitivity Analysis'!G810)</f>
        <v>220508.68661807716</v>
      </c>
      <c r="T810">
        <f ca="1">+'Sensitivity Analysis'!S810-'Sensitivity Analysis'!K810*('Sensitivity Analysis'!O810+'Sensitivity Analysis'!O810/(1+'Benefits Calculations'!$C$10))-'Sensitivity Analysis'!L810*('Sensitivity Analysis'!R810+'Sensitivity Analysis'!R810/(1+'Benefits Calculations'!$C$10)+'Sensitivity Analysis'!R810/(1+'Benefits Calculations'!$C$10)^2+'Sensitivity Analysis'!R810/(1+'Benefits Calculations'!$C$10)^3)</f>
        <v>167110.13678569638</v>
      </c>
      <c r="U810">
        <f t="shared" ca="1" si="176"/>
        <v>295315.25830029091</v>
      </c>
      <c r="V810">
        <f ca="1">+'Sensitivity Analysis'!S810*(1+'Sensitivity Analysis'!I810)-'Sensitivity Analysis'!K810*('Sensitivity Analysis'!O810+'Sensitivity Analysis'!O810/(1+'Benefits Calculations'!$C$10))-'Sensitivity Analysis'!L810*('Sensitivity Analysis'!R810+'Sensitivity Analysis'!R810/(1+'Benefits Calculations'!$C$10)+'Sensitivity Analysis'!R810/(1+'Benefits Calculations'!$C$10)^2+'Sensitivity Analysis'!R810/(1+'Benefits Calculations'!$C$10)^3)</f>
        <v>241916.70846791012</v>
      </c>
    </row>
    <row r="811" spans="5:22" x14ac:dyDescent="0.25">
      <c r="E811">
        <f t="shared" ca="1" si="164"/>
        <v>0.32265469842285843</v>
      </c>
      <c r="F811">
        <f t="shared" ca="1" si="165"/>
        <v>0.4960070948823202</v>
      </c>
      <c r="G811">
        <f t="shared" ca="1" si="166"/>
        <v>0.50873873930153912</v>
      </c>
      <c r="H811">
        <f t="shared" ca="1" si="172"/>
        <v>0.65276343968535389</v>
      </c>
      <c r="I811">
        <f t="shared" ca="1" si="173"/>
        <v>0.34220607174583989</v>
      </c>
      <c r="J811">
        <v>0.33900000000000002</v>
      </c>
      <c r="K811">
        <v>0.311</v>
      </c>
      <c r="L811">
        <f t="shared" si="174"/>
        <v>0.35000000000000003</v>
      </c>
      <c r="M811">
        <f t="shared" ca="1" si="175"/>
        <v>0.95021619625996689</v>
      </c>
      <c r="N811">
        <f t="shared" ca="1" si="167"/>
        <v>4.9783803740033106E-2</v>
      </c>
      <c r="O811">
        <f t="shared" ca="1" si="168"/>
        <v>19202.457297326997</v>
      </c>
      <c r="P811">
        <f t="shared" ca="1" si="169"/>
        <v>0.55371161141792313</v>
      </c>
      <c r="Q811">
        <f t="shared" ca="1" si="170"/>
        <v>0.44628838858207687</v>
      </c>
      <c r="R811">
        <f t="shared" ca="1" si="171"/>
        <v>29732.439722009487</v>
      </c>
      <c r="S811">
        <f ca="1">(('Benefits Calculations'!$F$12-'Benefits Calculations'!$F$6)*'Sensitivity Analysis'!E811*'Sensitivity Analysis'!J811)+(('Benefits Calculations'!$F$18-'Benefits Calculations'!$F$6)*'Sensitivity Analysis'!K811*'Sensitivity Analysis'!F811)+(('Benefits Calculations'!$F$24-'Benefits Calculations'!$F$6)*'Sensitivity Analysis'!L811*'Sensitivity Analysis'!G811)</f>
        <v>243405.32795174705</v>
      </c>
      <c r="T811">
        <f ca="1">+'Sensitivity Analysis'!S811-'Sensitivity Analysis'!K811*('Sensitivity Analysis'!O811+'Sensitivity Analysis'!O811/(1+'Benefits Calculations'!$C$10))-'Sensitivity Analysis'!L811*('Sensitivity Analysis'!R811+'Sensitivity Analysis'!R811/(1+'Benefits Calculations'!$C$10)+'Sensitivity Analysis'!R811/(1+'Benefits Calculations'!$C$10)^2+'Sensitivity Analysis'!R811/(1+'Benefits Calculations'!$C$10)^3)</f>
        <v>192102.17016066919</v>
      </c>
      <c r="U811">
        <f t="shared" ca="1" si="176"/>
        <v>326700.10907212232</v>
      </c>
      <c r="V811">
        <f ca="1">+'Sensitivity Analysis'!S811*(1+'Sensitivity Analysis'!I811)-'Sensitivity Analysis'!K811*('Sensitivity Analysis'!O811+'Sensitivity Analysis'!O811/(1+'Benefits Calculations'!$C$10))-'Sensitivity Analysis'!L811*('Sensitivity Analysis'!R811+'Sensitivity Analysis'!R811/(1+'Benefits Calculations'!$C$10)+'Sensitivity Analysis'!R811/(1+'Benefits Calculations'!$C$10)^2+'Sensitivity Analysis'!R811/(1+'Benefits Calculations'!$C$10)^3)</f>
        <v>275396.95128104446</v>
      </c>
    </row>
    <row r="812" spans="5:22" x14ac:dyDescent="0.25">
      <c r="E812">
        <f t="shared" ca="1" si="164"/>
        <v>0.62958544309756215</v>
      </c>
      <c r="F812">
        <f t="shared" ca="1" si="165"/>
        <v>0.70177412488021429</v>
      </c>
      <c r="G812">
        <f t="shared" ca="1" si="166"/>
        <v>0.306096278132658</v>
      </c>
      <c r="H812">
        <f t="shared" ca="1" si="172"/>
        <v>0.38858419467233873</v>
      </c>
      <c r="I812">
        <f t="shared" ca="1" si="173"/>
        <v>0.29258556820306236</v>
      </c>
      <c r="J812">
        <v>0.33900000000000002</v>
      </c>
      <c r="K812">
        <v>0.311</v>
      </c>
      <c r="L812">
        <f t="shared" si="174"/>
        <v>0.35000000000000003</v>
      </c>
      <c r="M812">
        <f t="shared" ca="1" si="175"/>
        <v>0.92673747392029648</v>
      </c>
      <c r="N812">
        <f t="shared" ca="1" si="167"/>
        <v>7.3262526079703516E-2</v>
      </c>
      <c r="O812">
        <f t="shared" ca="1" si="168"/>
        <v>19456.87273259967</v>
      </c>
      <c r="P812">
        <f t="shared" ca="1" si="169"/>
        <v>0.58783751117665117</v>
      </c>
      <c r="Q812">
        <f t="shared" ca="1" si="170"/>
        <v>0.41216248882334883</v>
      </c>
      <c r="R812">
        <f t="shared" ca="1" si="171"/>
        <v>29152.640685108694</v>
      </c>
      <c r="S812">
        <f ca="1">(('Benefits Calculations'!$F$12-'Benefits Calculations'!$F$6)*'Sensitivity Analysis'!E812*'Sensitivity Analysis'!J812)+(('Benefits Calculations'!$F$18-'Benefits Calculations'!$F$6)*'Sensitivity Analysis'!K812*'Sensitivity Analysis'!F812)+(('Benefits Calculations'!$F$24-'Benefits Calculations'!$F$6)*'Sensitivity Analysis'!L812*'Sensitivity Analysis'!G812)</f>
        <v>233318.45118332392</v>
      </c>
      <c r="T812">
        <f ca="1">+'Sensitivity Analysis'!S812-'Sensitivity Analysis'!K812*('Sensitivity Analysis'!O812+'Sensitivity Analysis'!O812/(1+'Benefits Calculations'!$C$10))-'Sensitivity Analysis'!L812*('Sensitivity Analysis'!R812+'Sensitivity Analysis'!R812/(1+'Benefits Calculations'!$C$10)+'Sensitivity Analysis'!R812/(1+'Benefits Calculations'!$C$10)^2+'Sensitivity Analysis'!R812/(1+'Benefits Calculations'!$C$10)^3)</f>
        <v>182631.18756635016</v>
      </c>
      <c r="U812">
        <f t="shared" ca="1" si="176"/>
        <v>301584.06279505522</v>
      </c>
      <c r="V812">
        <f ca="1">+'Sensitivity Analysis'!S812*(1+'Sensitivity Analysis'!I812)-'Sensitivity Analysis'!K812*('Sensitivity Analysis'!O812+'Sensitivity Analysis'!O812/(1+'Benefits Calculations'!$C$10))-'Sensitivity Analysis'!L812*('Sensitivity Analysis'!R812+'Sensitivity Analysis'!R812/(1+'Benefits Calculations'!$C$10)+'Sensitivity Analysis'!R812/(1+'Benefits Calculations'!$C$10)^2+'Sensitivity Analysis'!R812/(1+'Benefits Calculations'!$C$10)^3)</f>
        <v>250896.79917808145</v>
      </c>
    </row>
    <row r="813" spans="5:22" x14ac:dyDescent="0.25">
      <c r="E813">
        <f t="shared" ca="1" si="164"/>
        <v>0.52612030794325815</v>
      </c>
      <c r="F813">
        <f t="shared" ca="1" si="165"/>
        <v>0.57756294666932184</v>
      </c>
      <c r="G813">
        <f t="shared" ca="1" si="166"/>
        <v>0.48928742368504519</v>
      </c>
      <c r="H813">
        <f t="shared" ca="1" si="172"/>
        <v>0.12878577264682822</v>
      </c>
      <c r="I813">
        <f t="shared" ca="1" si="173"/>
        <v>0.22147793384007303</v>
      </c>
      <c r="J813">
        <v>0.33900000000000002</v>
      </c>
      <c r="K813">
        <v>0.311</v>
      </c>
      <c r="L813">
        <f t="shared" si="174"/>
        <v>0.35000000000000003</v>
      </c>
      <c r="M813">
        <f t="shared" ca="1" si="175"/>
        <v>0.94243868231747252</v>
      </c>
      <c r="N813">
        <f t="shared" ca="1" si="167"/>
        <v>5.756131768252748E-2</v>
      </c>
      <c r="O813">
        <f t="shared" ca="1" si="168"/>
        <v>19286.734438407868</v>
      </c>
      <c r="P813">
        <f t="shared" ca="1" si="169"/>
        <v>0.57143081924114669</v>
      </c>
      <c r="Q813">
        <f t="shared" ca="1" si="170"/>
        <v>0.42856918075885331</v>
      </c>
      <c r="R813">
        <f t="shared" ca="1" si="171"/>
        <v>29431.390381092919</v>
      </c>
      <c r="S813">
        <f ca="1">(('Benefits Calculations'!$F$12-'Benefits Calculations'!$F$6)*'Sensitivity Analysis'!E813*'Sensitivity Analysis'!J813)+(('Benefits Calculations'!$F$18-'Benefits Calculations'!$F$6)*'Sensitivity Analysis'!K813*'Sensitivity Analysis'!F813)+(('Benefits Calculations'!$F$24-'Benefits Calculations'!$F$6)*'Sensitivity Analysis'!L813*'Sensitivity Analysis'!G813)</f>
        <v>265499.42169069004</v>
      </c>
      <c r="T813">
        <f ca="1">+'Sensitivity Analysis'!S813-'Sensitivity Analysis'!K813*('Sensitivity Analysis'!O813+'Sensitivity Analysis'!O813/(1+'Benefits Calculations'!$C$10))-'Sensitivity Analysis'!L813*('Sensitivity Analysis'!R813+'Sensitivity Analysis'!R813/(1+'Benefits Calculations'!$C$10)+'Sensitivity Analysis'!R813/(1+'Benefits Calculations'!$C$10)^2+'Sensitivity Analysis'!R813/(1+'Benefits Calculations'!$C$10)^3)</f>
        <v>214545.29796044488</v>
      </c>
      <c r="U813">
        <f t="shared" ca="1" si="176"/>
        <v>324301.68504247832</v>
      </c>
      <c r="V813">
        <f ca="1">+'Sensitivity Analysis'!S813*(1+'Sensitivity Analysis'!I813)-'Sensitivity Analysis'!K813*('Sensitivity Analysis'!O813+'Sensitivity Analysis'!O813/(1+'Benefits Calculations'!$C$10))-'Sensitivity Analysis'!L813*('Sensitivity Analysis'!R813+'Sensitivity Analysis'!R813/(1+'Benefits Calculations'!$C$10)+'Sensitivity Analysis'!R813/(1+'Benefits Calculations'!$C$10)^2+'Sensitivity Analysis'!R813/(1+'Benefits Calculations'!$C$10)^3)</f>
        <v>273347.56131223316</v>
      </c>
    </row>
    <row r="814" spans="5:22" x14ac:dyDescent="0.25">
      <c r="E814">
        <f t="shared" ca="1" si="164"/>
        <v>0.50892631378288289</v>
      </c>
      <c r="F814">
        <f t="shared" ca="1" si="165"/>
        <v>0.4605501202243249</v>
      </c>
      <c r="G814">
        <f t="shared" ca="1" si="166"/>
        <v>0.39616054413458168</v>
      </c>
      <c r="H814">
        <f t="shared" ca="1" si="172"/>
        <v>0.93073257500858497</v>
      </c>
      <c r="I814">
        <f t="shared" ca="1" si="173"/>
        <v>0.38803604344541537</v>
      </c>
      <c r="J814">
        <v>0.33900000000000002</v>
      </c>
      <c r="K814">
        <v>0.311</v>
      </c>
      <c r="L814">
        <f t="shared" si="174"/>
        <v>0.35000000000000003</v>
      </c>
      <c r="M814">
        <f t="shared" ca="1" si="175"/>
        <v>0.93172168906842812</v>
      </c>
      <c r="N814">
        <f t="shared" ca="1" si="167"/>
        <v>6.8278310931571884E-2</v>
      </c>
      <c r="O814">
        <f t="shared" ca="1" si="168"/>
        <v>19402.863777254515</v>
      </c>
      <c r="P814">
        <f t="shared" ca="1" si="169"/>
        <v>0.59288182735885475</v>
      </c>
      <c r="Q814">
        <f t="shared" ca="1" si="170"/>
        <v>0.40711817264114525</v>
      </c>
      <c r="R814">
        <f t="shared" ca="1" si="171"/>
        <v>29066.937753173057</v>
      </c>
      <c r="S814">
        <f ca="1">(('Benefits Calculations'!$F$12-'Benefits Calculations'!$F$6)*'Sensitivity Analysis'!E814*'Sensitivity Analysis'!J814)+(('Benefits Calculations'!$F$18-'Benefits Calculations'!$F$6)*'Sensitivity Analysis'!K814*'Sensitivity Analysis'!F814)+(('Benefits Calculations'!$F$24-'Benefits Calculations'!$F$6)*'Sensitivity Analysis'!L814*'Sensitivity Analysis'!G814)</f>
        <v>221675.36527974755</v>
      </c>
      <c r="T814">
        <f ca="1">+'Sensitivity Analysis'!S814-'Sensitivity Analysis'!K814*('Sensitivity Analysis'!O814+'Sensitivity Analysis'!O814/(1+'Benefits Calculations'!$C$10))-'Sensitivity Analysis'!L814*('Sensitivity Analysis'!R814+'Sensitivity Analysis'!R814/(1+'Benefits Calculations'!$C$10)+'Sensitivity Analysis'!R814/(1+'Benefits Calculations'!$C$10)^2+'Sensitivity Analysis'!R814/(1+'Benefits Calculations'!$C$10)^3)</f>
        <v>171135.16122816919</v>
      </c>
      <c r="U814">
        <f t="shared" ca="1" si="176"/>
        <v>307693.39695221797</v>
      </c>
      <c r="V814">
        <f ca="1">+'Sensitivity Analysis'!S814*(1+'Sensitivity Analysis'!I814)-'Sensitivity Analysis'!K814*('Sensitivity Analysis'!O814+'Sensitivity Analysis'!O814/(1+'Benefits Calculations'!$C$10))-'Sensitivity Analysis'!L814*('Sensitivity Analysis'!R814+'Sensitivity Analysis'!R814/(1+'Benefits Calculations'!$C$10)+'Sensitivity Analysis'!R814/(1+'Benefits Calculations'!$C$10)^2+'Sensitivity Analysis'!R814/(1+'Benefits Calculations'!$C$10)^3)</f>
        <v>257153.19290063961</v>
      </c>
    </row>
    <row r="815" spans="5:22" x14ac:dyDescent="0.25">
      <c r="E815">
        <f t="shared" ca="1" si="164"/>
        <v>0.25615282788961491</v>
      </c>
      <c r="F815">
        <f t="shared" ca="1" si="165"/>
        <v>0.51045777245115231</v>
      </c>
      <c r="G815">
        <f t="shared" ca="1" si="166"/>
        <v>0.70347031717988384</v>
      </c>
      <c r="H815">
        <f t="shared" ca="1" si="172"/>
        <v>0.53111926365761497</v>
      </c>
      <c r="I815">
        <f t="shared" ca="1" si="173"/>
        <v>0.32092509992559431</v>
      </c>
      <c r="J815">
        <v>0.33900000000000002</v>
      </c>
      <c r="K815">
        <v>0.311</v>
      </c>
      <c r="L815">
        <f t="shared" si="174"/>
        <v>0.35000000000000003</v>
      </c>
      <c r="M815">
        <f t="shared" ca="1" si="175"/>
        <v>0.92723342614657756</v>
      </c>
      <c r="N815">
        <f t="shared" ca="1" si="167"/>
        <v>7.2766573853422445E-2</v>
      </c>
      <c r="O815">
        <f t="shared" ca="1" si="168"/>
        <v>19451.498594275687</v>
      </c>
      <c r="P815">
        <f t="shared" ca="1" si="169"/>
        <v>0.58852124532872119</v>
      </c>
      <c r="Q815">
        <f t="shared" ca="1" si="170"/>
        <v>0.41147875467127881</v>
      </c>
      <c r="R815">
        <f t="shared" ca="1" si="171"/>
        <v>29141.024041865028</v>
      </c>
      <c r="S815">
        <f ca="1">(('Benefits Calculations'!$F$12-'Benefits Calculations'!$F$6)*'Sensitivity Analysis'!E815*'Sensitivity Analysis'!J815)+(('Benefits Calculations'!$F$18-'Benefits Calculations'!$F$6)*'Sensitivity Analysis'!K815*'Sensitivity Analysis'!F815)+(('Benefits Calculations'!$F$24-'Benefits Calculations'!$F$6)*'Sensitivity Analysis'!L815*'Sensitivity Analysis'!G815)</f>
        <v>298739.31389656058</v>
      </c>
      <c r="T815">
        <f ca="1">+'Sensitivity Analysis'!S815-'Sensitivity Analysis'!K815*('Sensitivity Analysis'!O815+'Sensitivity Analysis'!O815/(1+'Benefits Calculations'!$C$10))-'Sensitivity Analysis'!L815*('Sensitivity Analysis'!R815+'Sensitivity Analysis'!R815/(1+'Benefits Calculations'!$C$10)+'Sensitivity Analysis'!R815/(1+'Benefits Calculations'!$C$10)^2+'Sensitivity Analysis'!R815/(1+'Benefits Calculations'!$C$10)^3)</f>
        <v>248070.79326549708</v>
      </c>
      <c r="U815">
        <f t="shared" ca="1" si="176"/>
        <v>394612.25806051778</v>
      </c>
      <c r="V815">
        <f ca="1">+'Sensitivity Analysis'!S815*(1+'Sensitivity Analysis'!I815)-'Sensitivity Analysis'!K815*('Sensitivity Analysis'!O815+'Sensitivity Analysis'!O815/(1+'Benefits Calculations'!$C$10))-'Sensitivity Analysis'!L815*('Sensitivity Analysis'!R815+'Sensitivity Analysis'!R815/(1+'Benefits Calculations'!$C$10)+'Sensitivity Analysis'!R815/(1+'Benefits Calculations'!$C$10)^2+'Sensitivity Analysis'!R815/(1+'Benefits Calculations'!$C$10)^3)</f>
        <v>343943.73742945428</v>
      </c>
    </row>
    <row r="816" spans="5:22" x14ac:dyDescent="0.25">
      <c r="E816">
        <f t="shared" ca="1" si="164"/>
        <v>0.51622143085585659</v>
      </c>
      <c r="F816">
        <f t="shared" ca="1" si="165"/>
        <v>0.46718688578691464</v>
      </c>
      <c r="G816">
        <f t="shared" ca="1" si="166"/>
        <v>0.3597061184453576</v>
      </c>
      <c r="H816">
        <f t="shared" ca="1" si="172"/>
        <v>0.73102087403207183</v>
      </c>
      <c r="I816">
        <f t="shared" ca="1" si="173"/>
        <v>0.35485763783409063</v>
      </c>
      <c r="J816">
        <v>0.33900000000000002</v>
      </c>
      <c r="K816">
        <v>0.311</v>
      </c>
      <c r="L816">
        <f t="shared" si="174"/>
        <v>0.35000000000000003</v>
      </c>
      <c r="M816">
        <f t="shared" ca="1" si="175"/>
        <v>0.93501399937352758</v>
      </c>
      <c r="N816">
        <f t="shared" ca="1" si="167"/>
        <v>6.4986000626472418E-2</v>
      </c>
      <c r="O816">
        <f t="shared" ca="1" si="168"/>
        <v>19367.188302788454</v>
      </c>
      <c r="P816">
        <f t="shared" ca="1" si="169"/>
        <v>0.66947978392632534</v>
      </c>
      <c r="Q816">
        <f t="shared" ca="1" si="170"/>
        <v>0.33052021607367466</v>
      </c>
      <c r="R816">
        <f t="shared" ca="1" si="171"/>
        <v>27765.538471091731</v>
      </c>
      <c r="S816">
        <f ca="1">(('Benefits Calculations'!$F$12-'Benefits Calculations'!$F$6)*'Sensitivity Analysis'!E816*'Sensitivity Analysis'!J816)+(('Benefits Calculations'!$F$18-'Benefits Calculations'!$F$6)*'Sensitivity Analysis'!K816*'Sensitivity Analysis'!F816)+(('Benefits Calculations'!$F$24-'Benefits Calculations'!$F$6)*'Sensitivity Analysis'!L816*'Sensitivity Analysis'!G816)</f>
        <v>211943.34320168282</v>
      </c>
      <c r="T816">
        <f ca="1">+'Sensitivity Analysis'!S816-'Sensitivity Analysis'!K816*('Sensitivity Analysis'!O816+'Sensitivity Analysis'!O816/(1+'Benefits Calculations'!$C$10))-'Sensitivity Analysis'!L816*('Sensitivity Analysis'!R816+'Sensitivity Analysis'!R816/(1+'Benefits Calculations'!$C$10)+'Sensitivity Analysis'!R816/(1+'Benefits Calculations'!$C$10)^2+'Sensitivity Analysis'!R816/(1+'Benefits Calculations'!$C$10)^3)</f>
        <v>163156.56077272512</v>
      </c>
      <c r="U816">
        <f t="shared" ca="1" si="176"/>
        <v>287153.05732489197</v>
      </c>
      <c r="V816">
        <f ca="1">+'Sensitivity Analysis'!S816*(1+'Sensitivity Analysis'!I816)-'Sensitivity Analysis'!K816*('Sensitivity Analysis'!O816+'Sensitivity Analysis'!O816/(1+'Benefits Calculations'!$C$10))-'Sensitivity Analysis'!L816*('Sensitivity Analysis'!R816+'Sensitivity Analysis'!R816/(1+'Benefits Calculations'!$C$10)+'Sensitivity Analysis'!R816/(1+'Benefits Calculations'!$C$10)^2+'Sensitivity Analysis'!R816/(1+'Benefits Calculations'!$C$10)^3)</f>
        <v>238366.2748959343</v>
      </c>
    </row>
    <row r="817" spans="5:22" x14ac:dyDescent="0.25">
      <c r="E817">
        <f t="shared" ca="1" si="164"/>
        <v>0.38661732029273493</v>
      </c>
      <c r="F817">
        <f t="shared" ca="1" si="165"/>
        <v>0.86399133847298715</v>
      </c>
      <c r="G817">
        <f t="shared" ca="1" si="166"/>
        <v>0.39572467027431885</v>
      </c>
      <c r="H817">
        <f t="shared" ca="1" si="172"/>
        <v>0.57107433349828352</v>
      </c>
      <c r="I817">
        <f t="shared" ca="1" si="173"/>
        <v>0.3281610136162656</v>
      </c>
      <c r="J817">
        <v>0.33900000000000002</v>
      </c>
      <c r="K817">
        <v>0.311</v>
      </c>
      <c r="L817">
        <f t="shared" si="174"/>
        <v>0.35000000000000003</v>
      </c>
      <c r="M817">
        <f t="shared" ca="1" si="175"/>
        <v>0.95278960546809444</v>
      </c>
      <c r="N817">
        <f t="shared" ca="1" si="167"/>
        <v>4.7210394531905564E-2</v>
      </c>
      <c r="O817">
        <f t="shared" ca="1" si="168"/>
        <v>19174.57183514773</v>
      </c>
      <c r="P817">
        <f t="shared" ca="1" si="169"/>
        <v>0.62275122222582235</v>
      </c>
      <c r="Q817">
        <f t="shared" ca="1" si="170"/>
        <v>0.37724877777417765</v>
      </c>
      <c r="R817">
        <f t="shared" ca="1" si="171"/>
        <v>28559.456734383275</v>
      </c>
      <c r="S817">
        <f ca="1">(('Benefits Calculations'!$F$12-'Benefits Calculations'!$F$6)*'Sensitivity Analysis'!E817*'Sensitivity Analysis'!J817)+(('Benefits Calculations'!$F$18-'Benefits Calculations'!$F$6)*'Sensitivity Analysis'!K817*'Sensitivity Analysis'!F817)+(('Benefits Calculations'!$F$24-'Benefits Calculations'!$F$6)*'Sensitivity Analysis'!L817*'Sensitivity Analysis'!G817)</f>
        <v>257721.44915978517</v>
      </c>
      <c r="T817">
        <f ca="1">+'Sensitivity Analysis'!S817-'Sensitivity Analysis'!K817*('Sensitivity Analysis'!O817+'Sensitivity Analysis'!O817/(1+'Benefits Calculations'!$C$10))-'Sensitivity Analysis'!L817*('Sensitivity Analysis'!R817+'Sensitivity Analysis'!R817/(1+'Benefits Calculations'!$C$10)+'Sensitivity Analysis'!R817/(1+'Benefits Calculations'!$C$10)^2+'Sensitivity Analysis'!R817/(1+'Benefits Calculations'!$C$10)^3)</f>
        <v>207996.08228364645</v>
      </c>
      <c r="U817">
        <f t="shared" ca="1" si="176"/>
        <v>342295.58114671311</v>
      </c>
      <c r="V817">
        <f ca="1">+'Sensitivity Analysis'!S817*(1+'Sensitivity Analysis'!I817)-'Sensitivity Analysis'!K817*('Sensitivity Analysis'!O817+'Sensitivity Analysis'!O817/(1+'Benefits Calculations'!$C$10))-'Sensitivity Analysis'!L817*('Sensitivity Analysis'!R817+'Sensitivity Analysis'!R817/(1+'Benefits Calculations'!$C$10)+'Sensitivity Analysis'!R817/(1+'Benefits Calculations'!$C$10)^2+'Sensitivity Analysis'!R817/(1+'Benefits Calculations'!$C$10)^3)</f>
        <v>292570.21427057439</v>
      </c>
    </row>
    <row r="818" spans="5:22" x14ac:dyDescent="0.25">
      <c r="E818">
        <f t="shared" ca="1" si="164"/>
        <v>9.0967715882344202E-2</v>
      </c>
      <c r="F818">
        <f t="shared" ca="1" si="165"/>
        <v>0.70778646286237923</v>
      </c>
      <c r="G818">
        <f t="shared" ca="1" si="166"/>
        <v>0.35256525603498506</v>
      </c>
      <c r="H818">
        <f t="shared" ca="1" si="172"/>
        <v>0.93955552093715444</v>
      </c>
      <c r="I818">
        <f t="shared" ca="1" si="173"/>
        <v>0.39014106388069103</v>
      </c>
      <c r="J818">
        <v>0.33900000000000002</v>
      </c>
      <c r="K818">
        <v>0.311</v>
      </c>
      <c r="L818">
        <f t="shared" si="174"/>
        <v>0.35000000000000003</v>
      </c>
      <c r="M818">
        <f t="shared" ca="1" si="175"/>
        <v>0.95192137398513688</v>
      </c>
      <c r="N818">
        <f t="shared" ca="1" si="167"/>
        <v>4.8078626014863124E-2</v>
      </c>
      <c r="O818">
        <f t="shared" ca="1" si="168"/>
        <v>19183.979991497057</v>
      </c>
      <c r="P818">
        <f t="shared" ca="1" si="169"/>
        <v>0.66314307738454903</v>
      </c>
      <c r="Q818">
        <f t="shared" ca="1" si="170"/>
        <v>0.33685692261545097</v>
      </c>
      <c r="R818">
        <f t="shared" ca="1" si="171"/>
        <v>27873.199115236512</v>
      </c>
      <c r="S818">
        <f ca="1">(('Benefits Calculations'!$F$12-'Benefits Calculations'!$F$6)*'Sensitivity Analysis'!E818*'Sensitivity Analysis'!J818)+(('Benefits Calculations'!$F$18-'Benefits Calculations'!$F$6)*'Sensitivity Analysis'!K818*'Sensitivity Analysis'!F818)+(('Benefits Calculations'!$F$24-'Benefits Calculations'!$F$6)*'Sensitivity Analysis'!L818*'Sensitivity Analysis'!G818)</f>
        <v>199306.47317478713</v>
      </c>
      <c r="T818">
        <f ca="1">+'Sensitivity Analysis'!S818-'Sensitivity Analysis'!K818*('Sensitivity Analysis'!O818+'Sensitivity Analysis'!O818/(1+'Benefits Calculations'!$C$10))-'Sensitivity Analysis'!L818*('Sensitivity Analysis'!R818+'Sensitivity Analysis'!R818/(1+'Benefits Calculations'!$C$10)+'Sensitivity Analysis'!R818/(1+'Benefits Calculations'!$C$10)^2+'Sensitivity Analysis'!R818/(1+'Benefits Calculations'!$C$10)^3)</f>
        <v>150488.46919029963</v>
      </c>
      <c r="U818">
        <f t="shared" ca="1" si="176"/>
        <v>277064.11265750701</v>
      </c>
      <c r="V818">
        <f ca="1">+'Sensitivity Analysis'!S818*(1+'Sensitivity Analysis'!I818)-'Sensitivity Analysis'!K818*('Sensitivity Analysis'!O818+'Sensitivity Analysis'!O818/(1+'Benefits Calculations'!$C$10))-'Sensitivity Analysis'!L818*('Sensitivity Analysis'!R818+'Sensitivity Analysis'!R818/(1+'Benefits Calculations'!$C$10)+'Sensitivity Analysis'!R818/(1+'Benefits Calculations'!$C$10)^2+'Sensitivity Analysis'!R818/(1+'Benefits Calculations'!$C$10)^3)</f>
        <v>228246.10867301951</v>
      </c>
    </row>
    <row r="819" spans="5:22" x14ac:dyDescent="0.25">
      <c r="E819">
        <f t="shared" ca="1" si="164"/>
        <v>0.4124366907746172</v>
      </c>
      <c r="F819">
        <f t="shared" ca="1" si="165"/>
        <v>0.68497278150079699</v>
      </c>
      <c r="G819">
        <f t="shared" ca="1" si="166"/>
        <v>0.41758323703492112</v>
      </c>
      <c r="H819">
        <f t="shared" ca="1" si="172"/>
        <v>0.73198148489024673</v>
      </c>
      <c r="I819">
        <f t="shared" ca="1" si="173"/>
        <v>0.35500861249188598</v>
      </c>
      <c r="J819">
        <v>0.33900000000000002</v>
      </c>
      <c r="K819">
        <v>0.311</v>
      </c>
      <c r="L819">
        <f t="shared" si="174"/>
        <v>0.35000000000000003</v>
      </c>
      <c r="M819">
        <f t="shared" ca="1" si="175"/>
        <v>0.95161470617815425</v>
      </c>
      <c r="N819">
        <f t="shared" ca="1" si="167"/>
        <v>4.8385293821845754E-2</v>
      </c>
      <c r="O819">
        <f t="shared" ca="1" si="168"/>
        <v>19187.303043853521</v>
      </c>
      <c r="P819">
        <f t="shared" ca="1" si="169"/>
        <v>0.75948428085955522</v>
      </c>
      <c r="Q819">
        <f t="shared" ca="1" si="170"/>
        <v>0.24051571914044478</v>
      </c>
      <c r="R819">
        <f t="shared" ca="1" si="171"/>
        <v>26236.362068196155</v>
      </c>
      <c r="S819">
        <f ca="1">(('Benefits Calculations'!$F$12-'Benefits Calculations'!$F$6)*'Sensitivity Analysis'!E819*'Sensitivity Analysis'!J819)+(('Benefits Calculations'!$F$18-'Benefits Calculations'!$F$6)*'Sensitivity Analysis'!K819*'Sensitivity Analysis'!F819)+(('Benefits Calculations'!$F$24-'Benefits Calculations'!$F$6)*'Sensitivity Analysis'!L819*'Sensitivity Analysis'!G819)</f>
        <v>245780.77614352386</v>
      </c>
      <c r="T819">
        <f ca="1">+'Sensitivity Analysis'!S819-'Sensitivity Analysis'!K819*('Sensitivity Analysis'!O819+'Sensitivity Analysis'!O819/(1+'Benefits Calculations'!$C$10))-'Sensitivity Analysis'!L819*('Sensitivity Analysis'!R819+'Sensitivity Analysis'!R819/(1+'Benefits Calculations'!$C$10)+'Sensitivity Analysis'!R819/(1+'Benefits Calculations'!$C$10)^2+'Sensitivity Analysis'!R819/(1+'Benefits Calculations'!$C$10)^3)</f>
        <v>199138.67125612262</v>
      </c>
      <c r="U819">
        <f t="shared" ca="1" si="176"/>
        <v>333035.06845941505</v>
      </c>
      <c r="V819">
        <f ca="1">+'Sensitivity Analysis'!S819*(1+'Sensitivity Analysis'!I819)-'Sensitivity Analysis'!K819*('Sensitivity Analysis'!O819+'Sensitivity Analysis'!O819/(1+'Benefits Calculations'!$C$10))-'Sensitivity Analysis'!L819*('Sensitivity Analysis'!R819+'Sensitivity Analysis'!R819/(1+'Benefits Calculations'!$C$10)+'Sensitivity Analysis'!R819/(1+'Benefits Calculations'!$C$10)^2+'Sensitivity Analysis'!R819/(1+'Benefits Calculations'!$C$10)^3)</f>
        <v>286392.96357201377</v>
      </c>
    </row>
    <row r="820" spans="5:22" x14ac:dyDescent="0.25">
      <c r="E820">
        <f t="shared" ca="1" si="164"/>
        <v>0.77067580255537149</v>
      </c>
      <c r="F820">
        <f t="shared" ca="1" si="165"/>
        <v>0.58306923913158393</v>
      </c>
      <c r="G820">
        <f t="shared" ca="1" si="166"/>
        <v>0.47601695098225599</v>
      </c>
      <c r="H820">
        <f t="shared" ca="1" si="172"/>
        <v>0.41474029481532437</v>
      </c>
      <c r="I820">
        <f t="shared" ca="1" si="173"/>
        <v>0.29813392159763946</v>
      </c>
      <c r="J820">
        <v>0.33900000000000002</v>
      </c>
      <c r="K820">
        <v>0.311</v>
      </c>
      <c r="L820">
        <f t="shared" si="174"/>
        <v>0.35000000000000003</v>
      </c>
      <c r="M820">
        <f t="shared" ca="1" si="175"/>
        <v>0.9570171968625153</v>
      </c>
      <c r="N820">
        <f t="shared" ca="1" si="167"/>
        <v>4.2982803137484704E-2</v>
      </c>
      <c r="O820">
        <f t="shared" ca="1" si="168"/>
        <v>19128.761654797785</v>
      </c>
      <c r="P820">
        <f t="shared" ca="1" si="169"/>
        <v>0.58930443105099295</v>
      </c>
      <c r="Q820">
        <f t="shared" ca="1" si="170"/>
        <v>0.41069556894900705</v>
      </c>
      <c r="R820">
        <f t="shared" ca="1" si="171"/>
        <v>29127.717716443629</v>
      </c>
      <c r="S820">
        <f ca="1">(('Benefits Calculations'!$F$12-'Benefits Calculations'!$F$6)*'Sensitivity Analysis'!E820*'Sensitivity Analysis'!J820)+(('Benefits Calculations'!$F$18-'Benefits Calculations'!$F$6)*'Sensitivity Analysis'!K820*'Sensitivity Analysis'!F820)+(('Benefits Calculations'!$F$24-'Benefits Calculations'!$F$6)*'Sensitivity Analysis'!L820*'Sensitivity Analysis'!G820)</f>
        <v>284307.27484445565</v>
      </c>
      <c r="T820">
        <f ca="1">+'Sensitivity Analysis'!S820-'Sensitivity Analysis'!K820*('Sensitivity Analysis'!O820+'Sensitivity Analysis'!O820/(1+'Benefits Calculations'!$C$10))-'Sensitivity Analysis'!L820*('Sensitivity Analysis'!R820+'Sensitivity Analysis'!R820/(1+'Benefits Calculations'!$C$10)+'Sensitivity Analysis'!R820/(1+'Benefits Calculations'!$C$10)^2+'Sensitivity Analysis'!R820/(1+'Benefits Calculations'!$C$10)^3)</f>
        <v>233853.80743155882</v>
      </c>
      <c r="U820">
        <f t="shared" ca="1" si="176"/>
        <v>369068.91763257113</v>
      </c>
      <c r="V820">
        <f ca="1">+'Sensitivity Analysis'!S820*(1+'Sensitivity Analysis'!I820)-'Sensitivity Analysis'!K820*('Sensitivity Analysis'!O820+'Sensitivity Analysis'!O820/(1+'Benefits Calculations'!$C$10))-'Sensitivity Analysis'!L820*('Sensitivity Analysis'!R820+'Sensitivity Analysis'!R820/(1+'Benefits Calculations'!$C$10)+'Sensitivity Analysis'!R820/(1+'Benefits Calculations'!$C$10)^2+'Sensitivity Analysis'!R820/(1+'Benefits Calculations'!$C$10)^3)</f>
        <v>318615.45021967427</v>
      </c>
    </row>
    <row r="821" spans="5:22" x14ac:dyDescent="0.25">
      <c r="E821">
        <f t="shared" ca="1" si="164"/>
        <v>0.47823029915606946</v>
      </c>
      <c r="F821">
        <f t="shared" ca="1" si="165"/>
        <v>0.50189003981522595</v>
      </c>
      <c r="G821">
        <f t="shared" ca="1" si="166"/>
        <v>0.41637413272072538</v>
      </c>
      <c r="H821">
        <f t="shared" ca="1" si="172"/>
        <v>0.57618218848987901</v>
      </c>
      <c r="I821">
        <f t="shared" ca="1" si="173"/>
        <v>0.3290675566402117</v>
      </c>
      <c r="J821">
        <v>0.33900000000000002</v>
      </c>
      <c r="K821">
        <v>0.311</v>
      </c>
      <c r="L821">
        <f t="shared" si="174"/>
        <v>0.35000000000000003</v>
      </c>
      <c r="M821">
        <f t="shared" ca="1" si="175"/>
        <v>0.94198090344559327</v>
      </c>
      <c r="N821">
        <f t="shared" ca="1" si="167"/>
        <v>5.8019096554406735E-2</v>
      </c>
      <c r="O821">
        <f t="shared" ca="1" si="168"/>
        <v>19291.694930263551</v>
      </c>
      <c r="P821">
        <f t="shared" ca="1" si="169"/>
        <v>0.63459881132672136</v>
      </c>
      <c r="Q821">
        <f t="shared" ca="1" si="170"/>
        <v>0.36540118867327864</v>
      </c>
      <c r="R821">
        <f t="shared" ca="1" si="171"/>
        <v>28358.166195559003</v>
      </c>
      <c r="S821">
        <f ca="1">(('Benefits Calculations'!$F$12-'Benefits Calculations'!$F$6)*'Sensitivity Analysis'!E821*'Sensitivity Analysis'!J821)+(('Benefits Calculations'!$F$18-'Benefits Calculations'!$F$6)*'Sensitivity Analysis'!K821*'Sensitivity Analysis'!F821)+(('Benefits Calculations'!$F$24-'Benefits Calculations'!$F$6)*'Sensitivity Analysis'!L821*'Sensitivity Analysis'!G821)</f>
        <v>229927.0443429061</v>
      </c>
      <c r="T821">
        <f ca="1">+'Sensitivity Analysis'!S821-'Sensitivity Analysis'!K821*('Sensitivity Analysis'!O821+'Sensitivity Analysis'!O821/(1+'Benefits Calculations'!$C$10))-'Sensitivity Analysis'!L821*('Sensitivity Analysis'!R821+'Sensitivity Analysis'!R821/(1+'Benefits Calculations'!$C$10)+'Sensitivity Analysis'!R821/(1+'Benefits Calculations'!$C$10)^2+'Sensitivity Analysis'!R821/(1+'Benefits Calculations'!$C$10)^3)</f>
        <v>180397.89041915207</v>
      </c>
      <c r="U821">
        <f t="shared" ca="1" si="176"/>
        <v>305588.57503033179</v>
      </c>
      <c r="V821">
        <f ca="1">+'Sensitivity Analysis'!S821*(1+'Sensitivity Analysis'!I821)-'Sensitivity Analysis'!K821*('Sensitivity Analysis'!O821+'Sensitivity Analysis'!O821/(1+'Benefits Calculations'!$C$10))-'Sensitivity Analysis'!L821*('Sensitivity Analysis'!R821+'Sensitivity Analysis'!R821/(1+'Benefits Calculations'!$C$10)+'Sensitivity Analysis'!R821/(1+'Benefits Calculations'!$C$10)^2+'Sensitivity Analysis'!R821/(1+'Benefits Calculations'!$C$10)^3)</f>
        <v>256059.42110657776</v>
      </c>
    </row>
    <row r="822" spans="5:22" x14ac:dyDescent="0.25">
      <c r="E822">
        <f t="shared" ca="1" si="164"/>
        <v>0.38064451030849744</v>
      </c>
      <c r="F822">
        <f t="shared" ca="1" si="165"/>
        <v>0.51337638030327659</v>
      </c>
      <c r="G822">
        <f t="shared" ca="1" si="166"/>
        <v>0.65775330492338469</v>
      </c>
      <c r="H822">
        <f t="shared" ca="1" si="172"/>
        <v>0.90312563419163261</v>
      </c>
      <c r="I822">
        <f t="shared" ca="1" si="173"/>
        <v>0.38219924741921901</v>
      </c>
      <c r="J822">
        <v>0.33900000000000002</v>
      </c>
      <c r="K822">
        <v>0.311</v>
      </c>
      <c r="L822">
        <f t="shared" si="174"/>
        <v>0.35000000000000003</v>
      </c>
      <c r="M822">
        <f t="shared" ca="1" si="175"/>
        <v>0.92503111411861638</v>
      </c>
      <c r="N822">
        <f t="shared" ca="1" si="167"/>
        <v>7.4968885881383618E-2</v>
      </c>
      <c r="O822">
        <f t="shared" ca="1" si="168"/>
        <v>19475.362847410674</v>
      </c>
      <c r="P822">
        <f t="shared" ca="1" si="169"/>
        <v>0.70142914331101691</v>
      </c>
      <c r="Q822">
        <f t="shared" ca="1" si="170"/>
        <v>0.29857085668898309</v>
      </c>
      <c r="R822">
        <f t="shared" ca="1" si="171"/>
        <v>27222.718855145824</v>
      </c>
      <c r="S822">
        <f ca="1">(('Benefits Calculations'!$F$12-'Benefits Calculations'!$F$6)*'Sensitivity Analysis'!E822*'Sensitivity Analysis'!J822)+(('Benefits Calculations'!$F$18-'Benefits Calculations'!$F$6)*'Sensitivity Analysis'!K822*'Sensitivity Analysis'!F822)+(('Benefits Calculations'!$F$24-'Benefits Calculations'!$F$6)*'Sensitivity Analysis'!L822*'Sensitivity Analysis'!G822)</f>
        <v>296385.40834257629</v>
      </c>
      <c r="T822">
        <f ca="1">+'Sensitivity Analysis'!S822-'Sensitivity Analysis'!K822*('Sensitivity Analysis'!O822+'Sensitivity Analysis'!O822/(1+'Benefits Calculations'!$C$10))-'Sensitivity Analysis'!L822*('Sensitivity Analysis'!R822+'Sensitivity Analysis'!R822/(1+'Benefits Calculations'!$C$10)+'Sensitivity Analysis'!R822/(1+'Benefits Calculations'!$C$10)^2+'Sensitivity Analysis'!R822/(1+'Benefits Calculations'!$C$10)^3)</f>
        <v>248254.74010270118</v>
      </c>
      <c r="U822">
        <f t="shared" ca="1" si="176"/>
        <v>409663.68835714686</v>
      </c>
      <c r="V822">
        <f ca="1">+'Sensitivity Analysis'!S822*(1+'Sensitivity Analysis'!I822)-'Sensitivity Analysis'!K822*('Sensitivity Analysis'!O822+'Sensitivity Analysis'!O822/(1+'Benefits Calculations'!$C$10))-'Sensitivity Analysis'!L822*('Sensitivity Analysis'!R822+'Sensitivity Analysis'!R822/(1+'Benefits Calculations'!$C$10)+'Sensitivity Analysis'!R822/(1+'Benefits Calculations'!$C$10)^2+'Sensitivity Analysis'!R822/(1+'Benefits Calculations'!$C$10)^3)</f>
        <v>361533.02011727175</v>
      </c>
    </row>
    <row r="823" spans="5:22" x14ac:dyDescent="0.25">
      <c r="E823">
        <f t="shared" ca="1" si="164"/>
        <v>0.53700410910457907</v>
      </c>
      <c r="F823">
        <f t="shared" ca="1" si="165"/>
        <v>0.82213525824608102</v>
      </c>
      <c r="G823">
        <f t="shared" ca="1" si="166"/>
        <v>0.32950729487364372</v>
      </c>
      <c r="H823">
        <f t="shared" ca="1" si="172"/>
        <v>2.0164532779587296E-2</v>
      </c>
      <c r="I823">
        <f t="shared" ca="1" si="173"/>
        <v>0.16317579870342822</v>
      </c>
      <c r="J823">
        <v>0.33900000000000002</v>
      </c>
      <c r="K823">
        <v>0.311</v>
      </c>
      <c r="L823">
        <f t="shared" si="174"/>
        <v>0.35000000000000003</v>
      </c>
      <c r="M823">
        <f t="shared" ca="1" si="175"/>
        <v>0.95045058527252513</v>
      </c>
      <c r="N823">
        <f t="shared" ca="1" si="167"/>
        <v>4.9549414727474872E-2</v>
      </c>
      <c r="O823">
        <f t="shared" ca="1" si="168"/>
        <v>19199.917457986918</v>
      </c>
      <c r="P823">
        <f t="shared" ca="1" si="169"/>
        <v>0.75949456721213338</v>
      </c>
      <c r="Q823">
        <f t="shared" ca="1" si="170"/>
        <v>0.24050543278786662</v>
      </c>
      <c r="R823">
        <f t="shared" ca="1" si="171"/>
        <v>26236.187303065853</v>
      </c>
      <c r="S823">
        <f ca="1">(('Benefits Calculations'!$F$12-'Benefits Calculations'!$F$6)*'Sensitivity Analysis'!E823*'Sensitivity Analysis'!J823)+(('Benefits Calculations'!$F$18-'Benefits Calculations'!$F$6)*'Sensitivity Analysis'!K823*'Sensitivity Analysis'!F823)+(('Benefits Calculations'!$F$24-'Benefits Calculations'!$F$6)*'Sensitivity Analysis'!L823*'Sensitivity Analysis'!G823)</f>
        <v>246188.89961927902</v>
      </c>
      <c r="T823">
        <f ca="1">+'Sensitivity Analysis'!S823-'Sensitivity Analysis'!K823*('Sensitivity Analysis'!O823+'Sensitivity Analysis'!O823/(1+'Benefits Calculations'!$C$10))-'Sensitivity Analysis'!L823*('Sensitivity Analysis'!R823+'Sensitivity Analysis'!R823/(1+'Benefits Calculations'!$C$10)+'Sensitivity Analysis'!R823/(1+'Benefits Calculations'!$C$10)^2+'Sensitivity Analysis'!R823/(1+'Benefits Calculations'!$C$10)^3)</f>
        <v>199539.31376867622</v>
      </c>
      <c r="U823">
        <f t="shared" ca="1" si="176"/>
        <v>286360.96994657296</v>
      </c>
      <c r="V823">
        <f ca="1">+'Sensitivity Analysis'!S823*(1+'Sensitivity Analysis'!I823)-'Sensitivity Analysis'!K823*('Sensitivity Analysis'!O823+'Sensitivity Analysis'!O823/(1+'Benefits Calculations'!$C$10))-'Sensitivity Analysis'!L823*('Sensitivity Analysis'!R823+'Sensitivity Analysis'!R823/(1+'Benefits Calculations'!$C$10)+'Sensitivity Analysis'!R823/(1+'Benefits Calculations'!$C$10)^2+'Sensitivity Analysis'!R823/(1+'Benefits Calculations'!$C$10)^3)</f>
        <v>239711.38409597016</v>
      </c>
    </row>
    <row r="824" spans="5:22" x14ac:dyDescent="0.25">
      <c r="E824">
        <f t="shared" ca="1" si="164"/>
        <v>0.28284473204787769</v>
      </c>
      <c r="F824">
        <f t="shared" ca="1" si="165"/>
        <v>0.52598555674187497</v>
      </c>
      <c r="G824">
        <f t="shared" ca="1" si="166"/>
        <v>0.24925735784740463</v>
      </c>
      <c r="H824">
        <f t="shared" ca="1" si="172"/>
        <v>0.25936831142973282</v>
      </c>
      <c r="I824">
        <f t="shared" ca="1" si="173"/>
        <v>0.26191546555661249</v>
      </c>
      <c r="J824">
        <v>0.33900000000000002</v>
      </c>
      <c r="K824">
        <v>0.311</v>
      </c>
      <c r="L824">
        <f t="shared" si="174"/>
        <v>0.35000000000000003</v>
      </c>
      <c r="M824">
        <f t="shared" ca="1" si="175"/>
        <v>0.95343224861283782</v>
      </c>
      <c r="N824">
        <f t="shared" ca="1" si="167"/>
        <v>4.6567751387162182E-2</v>
      </c>
      <c r="O824">
        <f t="shared" ca="1" si="168"/>
        <v>19167.608154031292</v>
      </c>
      <c r="P824">
        <f t="shared" ca="1" si="169"/>
        <v>0.43193402267627667</v>
      </c>
      <c r="Q824">
        <f t="shared" ca="1" si="170"/>
        <v>0.56806597732372333</v>
      </c>
      <c r="R824">
        <f t="shared" ca="1" si="171"/>
        <v>31801.44095473006</v>
      </c>
      <c r="S824">
        <f ca="1">(('Benefits Calculations'!$F$12-'Benefits Calculations'!$F$6)*'Sensitivity Analysis'!E824*'Sensitivity Analysis'!J824)+(('Benefits Calculations'!$F$18-'Benefits Calculations'!$F$6)*'Sensitivity Analysis'!K824*'Sensitivity Analysis'!F824)+(('Benefits Calculations'!$F$24-'Benefits Calculations'!$F$6)*'Sensitivity Analysis'!L824*'Sensitivity Analysis'!G824)</f>
        <v>163770.74989326659</v>
      </c>
      <c r="T824">
        <f ca="1">+'Sensitivity Analysis'!S824-'Sensitivity Analysis'!K824*('Sensitivity Analysis'!O824+'Sensitivity Analysis'!O824/(1+'Benefits Calculations'!$C$10))-'Sensitivity Analysis'!L824*('Sensitivity Analysis'!R824+'Sensitivity Analysis'!R824/(1+'Benefits Calculations'!$C$10)+'Sensitivity Analysis'!R824/(1+'Benefits Calculations'!$C$10)^2+'Sensitivity Analysis'!R824/(1+'Benefits Calculations'!$C$10)^3)</f>
        <v>109735.94470412406</v>
      </c>
      <c r="U824">
        <f t="shared" ca="1" si="176"/>
        <v>206664.84209611706</v>
      </c>
      <c r="V824">
        <f ca="1">+'Sensitivity Analysis'!S824*(1+'Sensitivity Analysis'!I824)-'Sensitivity Analysis'!K824*('Sensitivity Analysis'!O824+'Sensitivity Analysis'!O824/(1+'Benefits Calculations'!$C$10))-'Sensitivity Analysis'!L824*('Sensitivity Analysis'!R824+'Sensitivity Analysis'!R824/(1+'Benefits Calculations'!$C$10)+'Sensitivity Analysis'!R824/(1+'Benefits Calculations'!$C$10)^2+'Sensitivity Analysis'!R824/(1+'Benefits Calculations'!$C$10)^3)</f>
        <v>152630.03690697454</v>
      </c>
    </row>
    <row r="825" spans="5:22" x14ac:dyDescent="0.25">
      <c r="E825">
        <f t="shared" ca="1" si="164"/>
        <v>0.46940732281912934</v>
      </c>
      <c r="F825">
        <f t="shared" ca="1" si="165"/>
        <v>0.37456103148041686</v>
      </c>
      <c r="G825">
        <f t="shared" ca="1" si="166"/>
        <v>0.42219761680250728</v>
      </c>
      <c r="H825">
        <f t="shared" ca="1" si="172"/>
        <v>0.33282279820060801</v>
      </c>
      <c r="I825">
        <f t="shared" ca="1" si="173"/>
        <v>0.28009599524149209</v>
      </c>
      <c r="J825">
        <v>0.33900000000000002</v>
      </c>
      <c r="K825">
        <v>0.311</v>
      </c>
      <c r="L825">
        <f t="shared" si="174"/>
        <v>0.35000000000000003</v>
      </c>
      <c r="M825">
        <f t="shared" ca="1" si="175"/>
        <v>0.94695158109202715</v>
      </c>
      <c r="N825">
        <f t="shared" ca="1" si="167"/>
        <v>5.304841890797285E-2</v>
      </c>
      <c r="O825">
        <f t="shared" ca="1" si="168"/>
        <v>19237.832667286795</v>
      </c>
      <c r="P825">
        <f t="shared" ca="1" si="169"/>
        <v>0.61042571146916669</v>
      </c>
      <c r="Q825">
        <f t="shared" ca="1" si="170"/>
        <v>0.38957428853083331</v>
      </c>
      <c r="R825">
        <f t="shared" ca="1" si="171"/>
        <v>28768.867162138857</v>
      </c>
      <c r="S825">
        <f ca="1">(('Benefits Calculations'!$F$12-'Benefits Calculations'!$F$6)*'Sensitivity Analysis'!E825*'Sensitivity Analysis'!J825)+(('Benefits Calculations'!$F$18-'Benefits Calculations'!$F$6)*'Sensitivity Analysis'!K825*'Sensitivity Analysis'!F825)+(('Benefits Calculations'!$F$24-'Benefits Calculations'!$F$6)*'Sensitivity Analysis'!L825*'Sensitivity Analysis'!G825)</f>
        <v>215982.53922834108</v>
      </c>
      <c r="T825">
        <f ca="1">+'Sensitivity Analysis'!S825-'Sensitivity Analysis'!K825*('Sensitivity Analysis'!O825+'Sensitivity Analysis'!O825/(1+'Benefits Calculations'!$C$10))-'Sensitivity Analysis'!L825*('Sensitivity Analysis'!R825+'Sensitivity Analysis'!R825/(1+'Benefits Calculations'!$C$10)+'Sensitivity Analysis'!R825/(1+'Benefits Calculations'!$C$10)^2+'Sensitivity Analysis'!R825/(1+'Benefits Calculations'!$C$10)^3)</f>
        <v>165939.85357375632</v>
      </c>
      <c r="U825">
        <f t="shared" ca="1" si="176"/>
        <v>276478.38350828789</v>
      </c>
      <c r="V825">
        <f ca="1">+'Sensitivity Analysis'!S825*(1+'Sensitivity Analysis'!I825)-'Sensitivity Analysis'!K825*('Sensitivity Analysis'!O825+'Sensitivity Analysis'!O825/(1+'Benefits Calculations'!$C$10))-'Sensitivity Analysis'!L825*('Sensitivity Analysis'!R825+'Sensitivity Analysis'!R825/(1+'Benefits Calculations'!$C$10)+'Sensitivity Analysis'!R825/(1+'Benefits Calculations'!$C$10)^2+'Sensitivity Analysis'!R825/(1+'Benefits Calculations'!$C$10)^3)</f>
        <v>226435.69785370311</v>
      </c>
    </row>
    <row r="826" spans="5:22" x14ac:dyDescent="0.25">
      <c r="E826">
        <f t="shared" ca="1" si="164"/>
        <v>0.49724578147575299</v>
      </c>
      <c r="F826">
        <f t="shared" ca="1" si="165"/>
        <v>0.3763131063061057</v>
      </c>
      <c r="G826">
        <f t="shared" ca="1" si="166"/>
        <v>0.33212635642846638</v>
      </c>
      <c r="H826">
        <f t="shared" ca="1" si="172"/>
        <v>0.55668873876101799</v>
      </c>
      <c r="I826">
        <f t="shared" ca="1" si="173"/>
        <v>0.32558583846810463</v>
      </c>
      <c r="J826">
        <v>0.33900000000000002</v>
      </c>
      <c r="K826">
        <v>0.311</v>
      </c>
      <c r="L826">
        <f t="shared" si="174"/>
        <v>0.35000000000000003</v>
      </c>
      <c r="M826">
        <f t="shared" ca="1" si="175"/>
        <v>0.9582153485664614</v>
      </c>
      <c r="N826">
        <f t="shared" ca="1" si="167"/>
        <v>4.17846514335386E-2</v>
      </c>
      <c r="O826">
        <f t="shared" ca="1" si="168"/>
        <v>19115.778482933827</v>
      </c>
      <c r="P826">
        <f t="shared" ca="1" si="169"/>
        <v>0.72762082846433751</v>
      </c>
      <c r="Q826">
        <f t="shared" ca="1" si="170"/>
        <v>0.27237917153566249</v>
      </c>
      <c r="R826">
        <f t="shared" ca="1" si="171"/>
        <v>26777.722124390904</v>
      </c>
      <c r="S826">
        <f ca="1">(('Benefits Calculations'!$F$12-'Benefits Calculations'!$F$6)*'Sensitivity Analysis'!E826*'Sensitivity Analysis'!J826)+(('Benefits Calculations'!$F$18-'Benefits Calculations'!$F$6)*'Sensitivity Analysis'!K826*'Sensitivity Analysis'!F826)+(('Benefits Calculations'!$F$24-'Benefits Calculations'!$F$6)*'Sensitivity Analysis'!L826*'Sensitivity Analysis'!G826)</f>
        <v>191111.7826022385</v>
      </c>
      <c r="T826">
        <f ca="1">+'Sensitivity Analysis'!S826-'Sensitivity Analysis'!K826*('Sensitivity Analysis'!O826+'Sensitivity Analysis'!O826/(1+'Benefits Calculations'!$C$10))-'Sensitivity Analysis'!L826*('Sensitivity Analysis'!R826+'Sensitivity Analysis'!R826/(1+'Benefits Calculations'!$C$10)+'Sensitivity Analysis'!R826/(1+'Benefits Calculations'!$C$10)^2+'Sensitivity Analysis'!R826/(1+'Benefits Calculations'!$C$10)^3)</f>
        <v>143793.09473112033</v>
      </c>
      <c r="U826">
        <f t="shared" ca="1" si="176"/>
        <v>253335.07258192243</v>
      </c>
      <c r="V826">
        <f ca="1">+'Sensitivity Analysis'!S826*(1+'Sensitivity Analysis'!I826)-'Sensitivity Analysis'!K826*('Sensitivity Analysis'!O826+'Sensitivity Analysis'!O826/(1+'Benefits Calculations'!$C$10))-'Sensitivity Analysis'!L826*('Sensitivity Analysis'!R826+'Sensitivity Analysis'!R826/(1+'Benefits Calculations'!$C$10)+'Sensitivity Analysis'!R826/(1+'Benefits Calculations'!$C$10)^2+'Sensitivity Analysis'!R826/(1+'Benefits Calculations'!$C$10)^3)</f>
        <v>206016.38471080427</v>
      </c>
    </row>
    <row r="827" spans="5:22" x14ac:dyDescent="0.25">
      <c r="E827">
        <f t="shared" ca="1" si="164"/>
        <v>0.32631733001887719</v>
      </c>
      <c r="F827">
        <f t="shared" ca="1" si="165"/>
        <v>0.48744620800922989</v>
      </c>
      <c r="G827">
        <f t="shared" ca="1" si="166"/>
        <v>0.41555521574447113</v>
      </c>
      <c r="H827">
        <f t="shared" ca="1" si="172"/>
        <v>0.60047151085221151</v>
      </c>
      <c r="I827">
        <f t="shared" ca="1" si="173"/>
        <v>0.33332445474990108</v>
      </c>
      <c r="J827">
        <v>0.33900000000000002</v>
      </c>
      <c r="K827">
        <v>0.311</v>
      </c>
      <c r="L827">
        <f t="shared" si="174"/>
        <v>0.35000000000000003</v>
      </c>
      <c r="M827">
        <f t="shared" ca="1" si="175"/>
        <v>0.95532399020787839</v>
      </c>
      <c r="N827">
        <f t="shared" ca="1" si="167"/>
        <v>4.4676009792121607E-2</v>
      </c>
      <c r="O827">
        <f t="shared" ca="1" si="168"/>
        <v>19147.109242107432</v>
      </c>
      <c r="P827">
        <f t="shared" ca="1" si="169"/>
        <v>0.46339262889258398</v>
      </c>
      <c r="Q827">
        <f t="shared" ca="1" si="170"/>
        <v>0.53660737110741596</v>
      </c>
      <c r="R827">
        <f t="shared" ca="1" si="171"/>
        <v>31266.959235114999</v>
      </c>
      <c r="S827">
        <f ca="1">(('Benefits Calculations'!$F$12-'Benefits Calculations'!$F$6)*'Sensitivity Analysis'!E827*'Sensitivity Analysis'!J827)+(('Benefits Calculations'!$F$18-'Benefits Calculations'!$F$6)*'Sensitivity Analysis'!K827*'Sensitivity Analysis'!F827)+(('Benefits Calculations'!$F$24-'Benefits Calculations'!$F$6)*'Sensitivity Analysis'!L827*'Sensitivity Analysis'!G827)</f>
        <v>214174.08859050431</v>
      </c>
      <c r="T827">
        <f ca="1">+'Sensitivity Analysis'!S827-'Sensitivity Analysis'!K827*('Sensitivity Analysis'!O827+'Sensitivity Analysis'!O827/(1+'Benefits Calculations'!$C$10))-'Sensitivity Analysis'!L827*('Sensitivity Analysis'!R827+'Sensitivity Analysis'!R827/(1+'Benefits Calculations'!$C$10)+'Sensitivity Analysis'!R827/(1+'Benefits Calculations'!$C$10)^2+'Sensitivity Analysis'!R827/(1+'Benefits Calculations'!$C$10)^3)</f>
        <v>160862.98505422211</v>
      </c>
      <c r="U827">
        <f t="shared" ca="1" si="176"/>
        <v>285563.54989149113</v>
      </c>
      <c r="V827">
        <f ca="1">+'Sensitivity Analysis'!S827*(1+'Sensitivity Analysis'!I827)-'Sensitivity Analysis'!K827*('Sensitivity Analysis'!O827+'Sensitivity Analysis'!O827/(1+'Benefits Calculations'!$C$10))-'Sensitivity Analysis'!L827*('Sensitivity Analysis'!R827+'Sensitivity Analysis'!R827/(1+'Benefits Calculations'!$C$10)+'Sensitivity Analysis'!R827/(1+'Benefits Calculations'!$C$10)^2+'Sensitivity Analysis'!R827/(1+'Benefits Calculations'!$C$10)^3)</f>
        <v>232252.4463552089</v>
      </c>
    </row>
    <row r="828" spans="5:22" x14ac:dyDescent="0.25">
      <c r="E828">
        <f t="shared" ca="1" si="164"/>
        <v>0.49883910927316388</v>
      </c>
      <c r="F828">
        <f t="shared" ca="1" si="165"/>
        <v>0.37352544538998456</v>
      </c>
      <c r="G828">
        <f t="shared" ca="1" si="166"/>
        <v>0.378412451794023</v>
      </c>
      <c r="H828">
        <f t="shared" ca="1" si="172"/>
        <v>0.47539109826152703</v>
      </c>
      <c r="I828">
        <f t="shared" ca="1" si="173"/>
        <v>0.31036151603515727</v>
      </c>
      <c r="J828">
        <v>0.33900000000000002</v>
      </c>
      <c r="K828">
        <v>0.311</v>
      </c>
      <c r="L828">
        <f t="shared" si="174"/>
        <v>0.35000000000000003</v>
      </c>
      <c r="M828">
        <f t="shared" ca="1" si="175"/>
        <v>0.95942959715061316</v>
      </c>
      <c r="N828">
        <f t="shared" ca="1" si="167"/>
        <v>4.0570402849386844E-2</v>
      </c>
      <c r="O828">
        <f t="shared" ca="1" si="168"/>
        <v>19102.620885275956</v>
      </c>
      <c r="P828">
        <f t="shared" ca="1" si="169"/>
        <v>0.78480052965013769</v>
      </c>
      <c r="Q828">
        <f t="shared" ca="1" si="170"/>
        <v>0.21519947034986231</v>
      </c>
      <c r="R828">
        <f t="shared" ca="1" si="171"/>
        <v>25806.239001244161</v>
      </c>
      <c r="S828">
        <f ca="1">(('Benefits Calculations'!$F$12-'Benefits Calculations'!$F$6)*'Sensitivity Analysis'!E828*'Sensitivity Analysis'!J828)+(('Benefits Calculations'!$F$18-'Benefits Calculations'!$F$6)*'Sensitivity Analysis'!K828*'Sensitivity Analysis'!F828)+(('Benefits Calculations'!$F$24-'Benefits Calculations'!$F$6)*'Sensitivity Analysis'!L828*'Sensitivity Analysis'!G828)</f>
        <v>205116.38266835269</v>
      </c>
      <c r="T828">
        <f ca="1">+'Sensitivity Analysis'!S828-'Sensitivity Analysis'!K828*('Sensitivity Analysis'!O828+'Sensitivity Analysis'!O828/(1+'Benefits Calculations'!$C$10))-'Sensitivity Analysis'!L828*('Sensitivity Analysis'!R828+'Sensitivity Analysis'!R828/(1+'Benefits Calculations'!$C$10)+'Sensitivity Analysis'!R828/(1+'Benefits Calculations'!$C$10)^2+'Sensitivity Analysis'!R828/(1+'Benefits Calculations'!$C$10)^3)</f>
        <v>159098.36960428173</v>
      </c>
      <c r="U828">
        <f t="shared" ca="1" si="176"/>
        <v>268776.61415695003</v>
      </c>
      <c r="V828">
        <f ca="1">+'Sensitivity Analysis'!S828*(1+'Sensitivity Analysis'!I828)-'Sensitivity Analysis'!K828*('Sensitivity Analysis'!O828+'Sensitivity Analysis'!O828/(1+'Benefits Calculations'!$C$10))-'Sensitivity Analysis'!L828*('Sensitivity Analysis'!R828+'Sensitivity Analysis'!R828/(1+'Benefits Calculations'!$C$10)+'Sensitivity Analysis'!R828/(1+'Benefits Calculations'!$C$10)^2+'Sensitivity Analysis'!R828/(1+'Benefits Calculations'!$C$10)^3)</f>
        <v>222758.60109287908</v>
      </c>
    </row>
    <row r="829" spans="5:22" x14ac:dyDescent="0.25">
      <c r="E829">
        <f t="shared" ca="1" si="164"/>
        <v>0.62176035514812478</v>
      </c>
      <c r="F829">
        <f t="shared" ca="1" si="165"/>
        <v>0.51660027832138966</v>
      </c>
      <c r="G829">
        <f t="shared" ca="1" si="166"/>
        <v>0.20855727522540279</v>
      </c>
      <c r="H829">
        <f t="shared" ca="1" si="172"/>
        <v>0.19163105387112378</v>
      </c>
      <c r="I829">
        <f t="shared" ca="1" si="173"/>
        <v>0.2426865940476462</v>
      </c>
      <c r="J829">
        <v>0.33900000000000002</v>
      </c>
      <c r="K829">
        <v>0.311</v>
      </c>
      <c r="L829">
        <f t="shared" si="174"/>
        <v>0.35000000000000003</v>
      </c>
      <c r="M829">
        <f t="shared" ca="1" si="175"/>
        <v>0.93900830644901012</v>
      </c>
      <c r="N829">
        <f t="shared" ca="1" si="167"/>
        <v>6.0991693550989878E-2</v>
      </c>
      <c r="O829">
        <f t="shared" ca="1" si="168"/>
        <v>19323.905991318527</v>
      </c>
      <c r="P829">
        <f t="shared" ca="1" si="169"/>
        <v>0.62392720705398974</v>
      </c>
      <c r="Q829">
        <f t="shared" ca="1" si="170"/>
        <v>0.37607279294601026</v>
      </c>
      <c r="R829">
        <f t="shared" ca="1" si="171"/>
        <v>28539.476752152714</v>
      </c>
      <c r="S829">
        <f ca="1">(('Benefits Calculations'!$F$12-'Benefits Calculations'!$F$6)*'Sensitivity Analysis'!E829*'Sensitivity Analysis'!J829)+(('Benefits Calculations'!$F$18-'Benefits Calculations'!$F$6)*'Sensitivity Analysis'!K829*'Sensitivity Analysis'!F829)+(('Benefits Calculations'!$F$24-'Benefits Calculations'!$F$6)*'Sensitivity Analysis'!L829*'Sensitivity Analysis'!G829)</f>
        <v>181002.8614784519</v>
      </c>
      <c r="T829">
        <f ca="1">+'Sensitivity Analysis'!S829-'Sensitivity Analysis'!K829*('Sensitivity Analysis'!O829+'Sensitivity Analysis'!O829/(1+'Benefits Calculations'!$C$10))-'Sensitivity Analysis'!L829*('Sensitivity Analysis'!R829+'Sensitivity Analysis'!R829/(1+'Benefits Calculations'!$C$10)+'Sensitivity Analysis'!R829/(1+'Benefits Calculations'!$C$10)^2+'Sensitivity Analysis'!R829/(1+'Benefits Calculations'!$C$10)^3)</f>
        <v>131212.76411455241</v>
      </c>
      <c r="U829">
        <f t="shared" ca="1" si="176"/>
        <v>224929.82944353527</v>
      </c>
      <c r="V829">
        <f ca="1">+'Sensitivity Analysis'!S829*(1+'Sensitivity Analysis'!I829)-'Sensitivity Analysis'!K829*('Sensitivity Analysis'!O829+'Sensitivity Analysis'!O829/(1+'Benefits Calculations'!$C$10))-'Sensitivity Analysis'!L829*('Sensitivity Analysis'!R829+'Sensitivity Analysis'!R829/(1+'Benefits Calculations'!$C$10)+'Sensitivity Analysis'!R829/(1+'Benefits Calculations'!$C$10)^2+'Sensitivity Analysis'!R829/(1+'Benefits Calculations'!$C$10)^3)</f>
        <v>175139.73207963578</v>
      </c>
    </row>
    <row r="830" spans="5:22" x14ac:dyDescent="0.25">
      <c r="E830">
        <f t="shared" ca="1" si="164"/>
        <v>0.42448766812684374</v>
      </c>
      <c r="F830">
        <f t="shared" ca="1" si="165"/>
        <v>0.44446964583704351</v>
      </c>
      <c r="G830">
        <f t="shared" ca="1" si="166"/>
        <v>0.49478400911783366</v>
      </c>
      <c r="H830">
        <f t="shared" ca="1" si="172"/>
        <v>0.86705325954019563</v>
      </c>
      <c r="I830">
        <f t="shared" ca="1" si="173"/>
        <v>0.37571722206340125</v>
      </c>
      <c r="J830">
        <v>0.33900000000000002</v>
      </c>
      <c r="K830">
        <v>0.311</v>
      </c>
      <c r="L830">
        <f t="shared" si="174"/>
        <v>0.35000000000000003</v>
      </c>
      <c r="M830">
        <f t="shared" ca="1" si="175"/>
        <v>0.93415611981792968</v>
      </c>
      <c r="N830">
        <f t="shared" ca="1" si="167"/>
        <v>6.5843880182070325E-2</v>
      </c>
      <c r="O830">
        <f t="shared" ca="1" si="168"/>
        <v>19376.484285652914</v>
      </c>
      <c r="P830">
        <f t="shared" ca="1" si="169"/>
        <v>0.58271155814214504</v>
      </c>
      <c r="Q830">
        <f t="shared" ca="1" si="170"/>
        <v>0.41728844185785496</v>
      </c>
      <c r="R830">
        <f t="shared" ca="1" si="171"/>
        <v>29239.730627164958</v>
      </c>
      <c r="S830">
        <f ca="1">(('Benefits Calculations'!$F$12-'Benefits Calculations'!$F$6)*'Sensitivity Analysis'!E830*'Sensitivity Analysis'!J830)+(('Benefits Calculations'!$F$18-'Benefits Calculations'!$F$6)*'Sensitivity Analysis'!K830*'Sensitivity Analysis'!F830)+(('Benefits Calculations'!$F$24-'Benefits Calculations'!$F$6)*'Sensitivity Analysis'!L830*'Sensitivity Analysis'!G830)</f>
        <v>242342.70105733487</v>
      </c>
      <c r="T830">
        <f ca="1">+'Sensitivity Analysis'!S830-'Sensitivity Analysis'!K830*('Sensitivity Analysis'!O830+'Sensitivity Analysis'!O830/(1+'Benefits Calculations'!$C$10))-'Sensitivity Analysis'!L830*('Sensitivity Analysis'!R830+'Sensitivity Analysis'!R830/(1+'Benefits Calculations'!$C$10)+'Sensitivity Analysis'!R830/(1+'Benefits Calculations'!$C$10)^2+'Sensitivity Analysis'!R830/(1+'Benefits Calculations'!$C$10)^3)</f>
        <v>191588.71409590874</v>
      </c>
      <c r="U830">
        <f t="shared" ca="1" si="176"/>
        <v>333395.02748593804</v>
      </c>
      <c r="V830">
        <f ca="1">+'Sensitivity Analysis'!S830*(1+'Sensitivity Analysis'!I830)-'Sensitivity Analysis'!K830*('Sensitivity Analysis'!O830+'Sensitivity Analysis'!O830/(1+'Benefits Calculations'!$C$10))-'Sensitivity Analysis'!L830*('Sensitivity Analysis'!R830+'Sensitivity Analysis'!R830/(1+'Benefits Calculations'!$C$10)+'Sensitivity Analysis'!R830/(1+'Benefits Calculations'!$C$10)^2+'Sensitivity Analysis'!R830/(1+'Benefits Calculations'!$C$10)^3)</f>
        <v>282641.04052451189</v>
      </c>
    </row>
    <row r="831" spans="5:22" x14ac:dyDescent="0.25">
      <c r="E831">
        <f t="shared" ref="E831:E894" ca="1" si="177">+_xlfn.NORM.INV(RAND(),0.5,0.17)</f>
        <v>0.57868500177583315</v>
      </c>
      <c r="F831">
        <f t="shared" ref="F831:F894" ca="1" si="178">+_xlfn.NORM.INV(RAND(),0.56,0.13)</f>
        <v>0.51495371838275894</v>
      </c>
      <c r="G831">
        <f t="shared" ref="G831:G894" ca="1" si="179">+_xlfn.NORM.INV(RAND(),0.42,0.11)</f>
        <v>0.52235069895190234</v>
      </c>
      <c r="H831">
        <f t="shared" ca="1" si="172"/>
        <v>0.35134819907693704</v>
      </c>
      <c r="I831">
        <f t="shared" ca="1" si="173"/>
        <v>0.28435398045949661</v>
      </c>
      <c r="J831">
        <v>0.33900000000000002</v>
      </c>
      <c r="K831">
        <v>0.311</v>
      </c>
      <c r="L831">
        <f t="shared" si="174"/>
        <v>0.35000000000000003</v>
      </c>
      <c r="M831">
        <f t="shared" ca="1" si="175"/>
        <v>0.94765098684425741</v>
      </c>
      <c r="N831">
        <f t="shared" ref="N831:N894" ca="1" si="180">1-M831</f>
        <v>5.2349013155742585E-2</v>
      </c>
      <c r="O831">
        <f t="shared" ref="O831:O894" ca="1" si="181">(18663*M831)+(29499*N831)</f>
        <v>19230.253906555627</v>
      </c>
      <c r="P831">
        <f t="shared" ref="P831:P894" ca="1" si="182">+_xlfn.NORM.INV(RAND(), 0.5906, 0.1)</f>
        <v>0.57896305639623491</v>
      </c>
      <c r="Q831">
        <f t="shared" ref="Q831:Q894" ca="1" si="183">1-P831</f>
        <v>0.42103694360376509</v>
      </c>
      <c r="R831">
        <f t="shared" ref="R831:R894" ca="1" si="184">(22150*P831)+(39140*Q831)</f>
        <v>29303.41767182797</v>
      </c>
      <c r="S831">
        <f ca="1">(('Benefits Calculations'!$F$12-'Benefits Calculations'!$F$6)*'Sensitivity Analysis'!E831*'Sensitivity Analysis'!J831)+(('Benefits Calculations'!$F$18-'Benefits Calculations'!$F$6)*'Sensitivity Analysis'!K831*'Sensitivity Analysis'!F831)+(('Benefits Calculations'!$F$24-'Benefits Calculations'!$F$6)*'Sensitivity Analysis'!L831*'Sensitivity Analysis'!G831)</f>
        <v>273071.30011648935</v>
      </c>
      <c r="T831">
        <f ca="1">+'Sensitivity Analysis'!S831-'Sensitivity Analysis'!K831*('Sensitivity Analysis'!O831+'Sensitivity Analysis'!O831/(1+'Benefits Calculations'!$C$10))-'Sensitivity Analysis'!L831*('Sensitivity Analysis'!R831+'Sensitivity Analysis'!R831/(1+'Benefits Calculations'!$C$10)+'Sensitivity Analysis'!R831/(1+'Benefits Calculations'!$C$10)^2+'Sensitivity Analysis'!R831/(1+'Benefits Calculations'!$C$10)^3)</f>
        <v>222321.99030091826</v>
      </c>
      <c r="U831">
        <f t="shared" ca="1" si="176"/>
        <v>350720.21125386289</v>
      </c>
      <c r="V831">
        <f ca="1">+'Sensitivity Analysis'!S831*(1+'Sensitivity Analysis'!I831)-'Sensitivity Analysis'!K831*('Sensitivity Analysis'!O831+'Sensitivity Analysis'!O831/(1+'Benefits Calculations'!$C$10))-'Sensitivity Analysis'!L831*('Sensitivity Analysis'!R831+'Sensitivity Analysis'!R831/(1+'Benefits Calculations'!$C$10)+'Sensitivity Analysis'!R831/(1+'Benefits Calculations'!$C$10)^2+'Sensitivity Analysis'!R831/(1+'Benefits Calculations'!$C$10)^3)</f>
        <v>299970.90143829182</v>
      </c>
    </row>
    <row r="832" spans="5:22" x14ac:dyDescent="0.25">
      <c r="E832">
        <f t="shared" ca="1" si="177"/>
        <v>0.60169802962504715</v>
      </c>
      <c r="F832">
        <f t="shared" ca="1" si="178"/>
        <v>0.69760597983510964</v>
      </c>
      <c r="G832">
        <f t="shared" ca="1" si="179"/>
        <v>0.54254510628677188</v>
      </c>
      <c r="H832">
        <f t="shared" ca="1" si="172"/>
        <v>9.1073050788709864E-2</v>
      </c>
      <c r="I832">
        <f t="shared" ca="1" si="173"/>
        <v>0.20613140418946296</v>
      </c>
      <c r="J832">
        <v>0.33900000000000002</v>
      </c>
      <c r="K832">
        <v>0.311</v>
      </c>
      <c r="L832">
        <f t="shared" si="174"/>
        <v>0.35000000000000003</v>
      </c>
      <c r="M832">
        <f t="shared" ca="1" si="175"/>
        <v>0.94806013876423423</v>
      </c>
      <c r="N832">
        <f t="shared" ca="1" si="180"/>
        <v>5.1939861235765772E-2</v>
      </c>
      <c r="O832">
        <f t="shared" ca="1" si="181"/>
        <v>19225.82033635076</v>
      </c>
      <c r="P832">
        <f t="shared" ca="1" si="182"/>
        <v>0.59437726479739716</v>
      </c>
      <c r="Q832">
        <f t="shared" ca="1" si="183"/>
        <v>0.40562273520260284</v>
      </c>
      <c r="R832">
        <f t="shared" ca="1" si="184"/>
        <v>29041.530271092222</v>
      </c>
      <c r="S832">
        <f ca="1">(('Benefits Calculations'!$F$12-'Benefits Calculations'!$F$6)*'Sensitivity Analysis'!E832*'Sensitivity Analysis'!J832)+(('Benefits Calculations'!$F$18-'Benefits Calculations'!$F$6)*'Sensitivity Analysis'!K832*'Sensitivity Analysis'!F832)+(('Benefits Calculations'!$F$24-'Benefits Calculations'!$F$6)*'Sensitivity Analysis'!L832*'Sensitivity Analysis'!G832)</f>
        <v>302765.89304689527</v>
      </c>
      <c r="T832">
        <f ca="1">+'Sensitivity Analysis'!S832-'Sensitivity Analysis'!K832*('Sensitivity Analysis'!O832+'Sensitivity Analysis'!O832/(1+'Benefits Calculations'!$C$10))-'Sensitivity Analysis'!L832*('Sensitivity Analysis'!R832+'Sensitivity Analysis'!R832/(1+'Benefits Calculations'!$C$10)+'Sensitivity Analysis'!R832/(1+'Benefits Calculations'!$C$10)^2+'Sensitivity Analysis'!R832/(1+'Benefits Calculations'!$C$10)^3)</f>
        <v>252367.75457415602</v>
      </c>
      <c r="U832">
        <f t="shared" ca="1" si="176"/>
        <v>365175.45172132854</v>
      </c>
      <c r="V832">
        <f ca="1">+'Sensitivity Analysis'!S832*(1+'Sensitivity Analysis'!I832)-'Sensitivity Analysis'!K832*('Sensitivity Analysis'!O832+'Sensitivity Analysis'!O832/(1+'Benefits Calculations'!$C$10))-'Sensitivity Analysis'!L832*('Sensitivity Analysis'!R832+'Sensitivity Analysis'!R832/(1+'Benefits Calculations'!$C$10)+'Sensitivity Analysis'!R832/(1+'Benefits Calculations'!$C$10)^2+'Sensitivity Analysis'!R832/(1+'Benefits Calculations'!$C$10)^3)</f>
        <v>314777.31324858929</v>
      </c>
    </row>
    <row r="833" spans="5:22" x14ac:dyDescent="0.25">
      <c r="E833">
        <f t="shared" ca="1" si="177"/>
        <v>0.58379238995319194</v>
      </c>
      <c r="F833">
        <f t="shared" ca="1" si="178"/>
        <v>0.40914778550382064</v>
      </c>
      <c r="G833">
        <f t="shared" ca="1" si="179"/>
        <v>0.6038280108779045</v>
      </c>
      <c r="H833">
        <f t="shared" ca="1" si="172"/>
        <v>0.1141073663500749</v>
      </c>
      <c r="I833">
        <f t="shared" ca="1" si="173"/>
        <v>0.2158135997687112</v>
      </c>
      <c r="J833">
        <v>0.33900000000000002</v>
      </c>
      <c r="K833">
        <v>0.311</v>
      </c>
      <c r="L833">
        <f t="shared" si="174"/>
        <v>0.35000000000000003</v>
      </c>
      <c r="M833">
        <f t="shared" ca="1" si="175"/>
        <v>0.9276597496989617</v>
      </c>
      <c r="N833">
        <f t="shared" ca="1" si="180"/>
        <v>7.23402503010383E-2</v>
      </c>
      <c r="O833">
        <f t="shared" ca="1" si="181"/>
        <v>19446.87895226205</v>
      </c>
      <c r="P833">
        <f t="shared" ca="1" si="182"/>
        <v>0.49743738864869136</v>
      </c>
      <c r="Q833">
        <f t="shared" ca="1" si="183"/>
        <v>0.50256261135130864</v>
      </c>
      <c r="R833">
        <f t="shared" ca="1" si="184"/>
        <v>30688.538766858735</v>
      </c>
      <c r="S833">
        <f ca="1">(('Benefits Calculations'!$F$12-'Benefits Calculations'!$F$6)*'Sensitivity Analysis'!E833*'Sensitivity Analysis'!J833)+(('Benefits Calculations'!$F$18-'Benefits Calculations'!$F$6)*'Sensitivity Analysis'!K833*'Sensitivity Analysis'!F833)+(('Benefits Calculations'!$F$24-'Benefits Calculations'!$F$6)*'Sensitivity Analysis'!L833*'Sensitivity Analysis'!G833)</f>
        <v>286104.01805110468</v>
      </c>
      <c r="T833">
        <f ca="1">+'Sensitivity Analysis'!S833-'Sensitivity Analysis'!K833*('Sensitivity Analysis'!O833+'Sensitivity Analysis'!O833/(1+'Benefits Calculations'!$C$10))-'Sensitivity Analysis'!L833*('Sensitivity Analysis'!R833+'Sensitivity Analysis'!R833/(1+'Benefits Calculations'!$C$10)+'Sensitivity Analysis'!R833/(1+'Benefits Calculations'!$C$10)^2+'Sensitivity Analysis'!R833/(1+'Benefits Calculations'!$C$10)^3)</f>
        <v>233379.24103055702</v>
      </c>
      <c r="U833">
        <f t="shared" ca="1" si="176"/>
        <v>347849.15609500592</v>
      </c>
      <c r="V833">
        <f ca="1">+'Sensitivity Analysis'!S833*(1+'Sensitivity Analysis'!I833)-'Sensitivity Analysis'!K833*('Sensitivity Analysis'!O833+'Sensitivity Analysis'!O833/(1+'Benefits Calculations'!$C$10))-'Sensitivity Analysis'!L833*('Sensitivity Analysis'!R833+'Sensitivity Analysis'!R833/(1+'Benefits Calculations'!$C$10)+'Sensitivity Analysis'!R833/(1+'Benefits Calculations'!$C$10)^2+'Sensitivity Analysis'!R833/(1+'Benefits Calculations'!$C$10)^3)</f>
        <v>295124.37907445827</v>
      </c>
    </row>
    <row r="834" spans="5:22" x14ac:dyDescent="0.25">
      <c r="E834">
        <f t="shared" ca="1" si="177"/>
        <v>0.28919395844882223</v>
      </c>
      <c r="F834">
        <f t="shared" ca="1" si="178"/>
        <v>0.45210680361764127</v>
      </c>
      <c r="G834">
        <f t="shared" ca="1" si="179"/>
        <v>0.53713660977014144</v>
      </c>
      <c r="H834">
        <f t="shared" ca="1" si="172"/>
        <v>0.82855645391269528</v>
      </c>
      <c r="I834">
        <f t="shared" ca="1" si="173"/>
        <v>0.36971190756998329</v>
      </c>
      <c r="J834">
        <v>0.33900000000000002</v>
      </c>
      <c r="K834">
        <v>0.311</v>
      </c>
      <c r="L834">
        <f t="shared" si="174"/>
        <v>0.35000000000000003</v>
      </c>
      <c r="M834">
        <f t="shared" ca="1" si="175"/>
        <v>0.9257296490471012</v>
      </c>
      <c r="N834">
        <f t="shared" ca="1" si="180"/>
        <v>7.42703509528988E-2</v>
      </c>
      <c r="O834">
        <f t="shared" ca="1" si="181"/>
        <v>19467.793522925611</v>
      </c>
      <c r="P834">
        <f t="shared" ca="1" si="182"/>
        <v>0.67141841036062144</v>
      </c>
      <c r="Q834">
        <f t="shared" ca="1" si="183"/>
        <v>0.32858158963937856</v>
      </c>
      <c r="R834">
        <f t="shared" ca="1" si="184"/>
        <v>27732.601207973043</v>
      </c>
      <c r="S834">
        <f ca="1">(('Benefits Calculations'!$F$12-'Benefits Calculations'!$F$6)*'Sensitivity Analysis'!E834*'Sensitivity Analysis'!J834)+(('Benefits Calculations'!$F$18-'Benefits Calculations'!$F$6)*'Sensitivity Analysis'!K834*'Sensitivity Analysis'!F834)+(('Benefits Calculations'!$F$24-'Benefits Calculations'!$F$6)*'Sensitivity Analysis'!L834*'Sensitivity Analysis'!G834)</f>
        <v>243921.03922177135</v>
      </c>
      <c r="T834">
        <f ca="1">+'Sensitivity Analysis'!S834-'Sensitivity Analysis'!K834*('Sensitivity Analysis'!O834+'Sensitivity Analysis'!O834/(1+'Benefits Calculations'!$C$10))-'Sensitivity Analysis'!L834*('Sensitivity Analysis'!R834+'Sensitivity Analysis'!R834/(1+'Benefits Calculations'!$C$10)+'Sensitivity Analysis'!R834/(1+'Benefits Calculations'!$C$10)^2+'Sensitivity Analysis'!R834/(1+'Benefits Calculations'!$C$10)^3)</f>
        <v>195116.56383288695</v>
      </c>
      <c r="U834">
        <f t="shared" ca="1" si="176"/>
        <v>334101.55192890513</v>
      </c>
      <c r="V834">
        <f ca="1">+'Sensitivity Analysis'!S834*(1+'Sensitivity Analysis'!I834)-'Sensitivity Analysis'!K834*('Sensitivity Analysis'!O834+'Sensitivity Analysis'!O834/(1+'Benefits Calculations'!$C$10))-'Sensitivity Analysis'!L834*('Sensitivity Analysis'!R834+'Sensitivity Analysis'!R834/(1+'Benefits Calculations'!$C$10)+'Sensitivity Analysis'!R834/(1+'Benefits Calculations'!$C$10)^2+'Sensitivity Analysis'!R834/(1+'Benefits Calculations'!$C$10)^3)</f>
        <v>285297.07654002076</v>
      </c>
    </row>
    <row r="835" spans="5:22" x14ac:dyDescent="0.25">
      <c r="E835">
        <f t="shared" ca="1" si="177"/>
        <v>0.71178075008261776</v>
      </c>
      <c r="F835">
        <f t="shared" ca="1" si="178"/>
        <v>0.41232880294898644</v>
      </c>
      <c r="G835">
        <f t="shared" ca="1" si="179"/>
        <v>0.48535216557234306</v>
      </c>
      <c r="H835">
        <f t="shared" ca="1" si="172"/>
        <v>0.87491695184123686</v>
      </c>
      <c r="I835">
        <f t="shared" ca="1" si="173"/>
        <v>0.37704682828542513</v>
      </c>
      <c r="J835">
        <v>0.33900000000000002</v>
      </c>
      <c r="K835">
        <v>0.311</v>
      </c>
      <c r="L835">
        <f t="shared" si="174"/>
        <v>0.35000000000000003</v>
      </c>
      <c r="M835">
        <f t="shared" ca="1" si="175"/>
        <v>0.95567494350534343</v>
      </c>
      <c r="N835">
        <f t="shared" ca="1" si="180"/>
        <v>4.4325056494656567E-2</v>
      </c>
      <c r="O835">
        <f t="shared" ca="1" si="181"/>
        <v>19143.306312176097</v>
      </c>
      <c r="P835">
        <f t="shared" ca="1" si="182"/>
        <v>0.50432402127847076</v>
      </c>
      <c r="Q835">
        <f t="shared" ca="1" si="183"/>
        <v>0.49567597872152924</v>
      </c>
      <c r="R835">
        <f t="shared" ca="1" si="184"/>
        <v>30571.534878478782</v>
      </c>
      <c r="S835">
        <f ca="1">(('Benefits Calculations'!$F$12-'Benefits Calculations'!$F$6)*'Sensitivity Analysis'!E835*'Sensitivity Analysis'!J835)+(('Benefits Calculations'!$F$18-'Benefits Calculations'!$F$6)*'Sensitivity Analysis'!K835*'Sensitivity Analysis'!F835)+(('Benefits Calculations'!$F$24-'Benefits Calculations'!$F$6)*'Sensitivity Analysis'!L835*'Sensitivity Analysis'!G835)</f>
        <v>261798.30585964437</v>
      </c>
      <c r="T835">
        <f ca="1">+'Sensitivity Analysis'!S835-'Sensitivity Analysis'!K835*('Sensitivity Analysis'!O835+'Sensitivity Analysis'!O835/(1+'Benefits Calculations'!$C$10))-'Sensitivity Analysis'!L835*('Sensitivity Analysis'!R835+'Sensitivity Analysis'!R835/(1+'Benefits Calculations'!$C$10)+'Sensitivity Analysis'!R835/(1+'Benefits Calculations'!$C$10)^2+'Sensitivity Analysis'!R835/(1+'Benefits Calculations'!$C$10)^3)</f>
        <v>209414.84058378014</v>
      </c>
      <c r="U835">
        <f t="shared" ca="1" si="176"/>
        <v>360508.52673452091</v>
      </c>
      <c r="V835">
        <f ca="1">+'Sensitivity Analysis'!S835*(1+'Sensitivity Analysis'!I835)-'Sensitivity Analysis'!K835*('Sensitivity Analysis'!O835+'Sensitivity Analysis'!O835/(1+'Benefits Calculations'!$C$10))-'Sensitivity Analysis'!L835*('Sensitivity Analysis'!R835+'Sensitivity Analysis'!R835/(1+'Benefits Calculations'!$C$10)+'Sensitivity Analysis'!R835/(1+'Benefits Calculations'!$C$10)^2+'Sensitivity Analysis'!R835/(1+'Benefits Calculations'!$C$10)^3)</f>
        <v>308125.06145865668</v>
      </c>
    </row>
    <row r="836" spans="5:22" x14ac:dyDescent="0.25">
      <c r="E836">
        <f t="shared" ca="1" si="177"/>
        <v>0.56078525198491114</v>
      </c>
      <c r="F836">
        <f t="shared" ca="1" si="178"/>
        <v>0.68900738323428556</v>
      </c>
      <c r="G836">
        <f t="shared" ca="1" si="179"/>
        <v>0.26779854766909433</v>
      </c>
      <c r="H836">
        <f t="shared" ca="1" si="172"/>
        <v>0.67078646979583278</v>
      </c>
      <c r="I836">
        <f t="shared" ca="1" si="173"/>
        <v>0.3451842231053211</v>
      </c>
      <c r="J836">
        <v>0.33900000000000002</v>
      </c>
      <c r="K836">
        <v>0.311</v>
      </c>
      <c r="L836">
        <f t="shared" si="174"/>
        <v>0.35000000000000003</v>
      </c>
      <c r="M836">
        <f t="shared" ca="1" si="175"/>
        <v>0.95443543204599002</v>
      </c>
      <c r="N836">
        <f t="shared" ca="1" si="180"/>
        <v>4.5564567954009982E-2</v>
      </c>
      <c r="O836">
        <f t="shared" ca="1" si="181"/>
        <v>19156.737658349655</v>
      </c>
      <c r="P836">
        <f t="shared" ca="1" si="182"/>
        <v>0.56954041128425015</v>
      </c>
      <c r="Q836">
        <f t="shared" ca="1" si="183"/>
        <v>0.43045958871574985</v>
      </c>
      <c r="R836">
        <f t="shared" ca="1" si="184"/>
        <v>29463.508412280589</v>
      </c>
      <c r="S836">
        <f ca="1">(('Benefits Calculations'!$F$12-'Benefits Calculations'!$F$6)*'Sensitivity Analysis'!E836*'Sensitivity Analysis'!J836)+(('Benefits Calculations'!$F$18-'Benefits Calculations'!$F$6)*'Sensitivity Analysis'!K836*'Sensitivity Analysis'!F836)+(('Benefits Calculations'!$F$24-'Benefits Calculations'!$F$6)*'Sensitivity Analysis'!L836*'Sensitivity Analysis'!G836)</f>
        <v>213829.75500009381</v>
      </c>
      <c r="T836">
        <f ca="1">+'Sensitivity Analysis'!S836-'Sensitivity Analysis'!K836*('Sensitivity Analysis'!O836+'Sensitivity Analysis'!O836/(1+'Benefits Calculations'!$C$10))-'Sensitivity Analysis'!L836*('Sensitivity Analysis'!R836+'Sensitivity Analysis'!R836/(1+'Benefits Calculations'!$C$10)+'Sensitivity Analysis'!R836/(1+'Benefits Calculations'!$C$10)^2+'Sensitivity Analysis'!R836/(1+'Benefits Calculations'!$C$10)^3)</f>
        <v>162912.38671955006</v>
      </c>
      <c r="U836">
        <f t="shared" ca="1" si="176"/>
        <v>287640.41285660234</v>
      </c>
      <c r="V836">
        <f ca="1">+'Sensitivity Analysis'!S836*(1+'Sensitivity Analysis'!I836)-'Sensitivity Analysis'!K836*('Sensitivity Analysis'!O836+'Sensitivity Analysis'!O836/(1+'Benefits Calculations'!$C$10))-'Sensitivity Analysis'!L836*('Sensitivity Analysis'!R836+'Sensitivity Analysis'!R836/(1+'Benefits Calculations'!$C$10)+'Sensitivity Analysis'!R836/(1+'Benefits Calculations'!$C$10)^2+'Sensitivity Analysis'!R836/(1+'Benefits Calculations'!$C$10)^3)</f>
        <v>236723.0445760586</v>
      </c>
    </row>
    <row r="837" spans="5:22" x14ac:dyDescent="0.25">
      <c r="E837">
        <f t="shared" ca="1" si="177"/>
        <v>0.32964067182599543</v>
      </c>
      <c r="F837">
        <f t="shared" ca="1" si="178"/>
        <v>0.58005282146100701</v>
      </c>
      <c r="G837">
        <f t="shared" ca="1" si="179"/>
        <v>0.44476885211264705</v>
      </c>
      <c r="H837">
        <f t="shared" ca="1" si="172"/>
        <v>0.71300904024368228</v>
      </c>
      <c r="I837">
        <f t="shared" ca="1" si="173"/>
        <v>0.3520082121501602</v>
      </c>
      <c r="J837">
        <v>0.33900000000000002</v>
      </c>
      <c r="K837">
        <v>0.311</v>
      </c>
      <c r="L837">
        <f t="shared" si="174"/>
        <v>0.35000000000000003</v>
      </c>
      <c r="M837">
        <f t="shared" ca="1" si="175"/>
        <v>0.9612650251602215</v>
      </c>
      <c r="N837">
        <f t="shared" ca="1" si="180"/>
        <v>3.8734974839778502E-2</v>
      </c>
      <c r="O837">
        <f t="shared" ca="1" si="181"/>
        <v>19082.732187363843</v>
      </c>
      <c r="P837">
        <f t="shared" ca="1" si="182"/>
        <v>0.64587532944470194</v>
      </c>
      <c r="Q837">
        <f t="shared" ca="1" si="183"/>
        <v>0.35412467055529806</v>
      </c>
      <c r="R837">
        <f t="shared" ca="1" si="184"/>
        <v>28166.578152734513</v>
      </c>
      <c r="S837">
        <f ca="1">(('Benefits Calculations'!$F$12-'Benefits Calculations'!$F$6)*'Sensitivity Analysis'!E837*'Sensitivity Analysis'!J837)+(('Benefits Calculations'!$F$18-'Benefits Calculations'!$F$6)*'Sensitivity Analysis'!K837*'Sensitivity Analysis'!F837)+(('Benefits Calculations'!$F$24-'Benefits Calculations'!$F$6)*'Sensitivity Analysis'!L837*'Sensitivity Analysis'!G837)</f>
        <v>234286.80732057069</v>
      </c>
      <c r="T837">
        <f ca="1">+'Sensitivity Analysis'!S837-'Sensitivity Analysis'!K837*('Sensitivity Analysis'!O837+'Sensitivity Analysis'!O837/(1+'Benefits Calculations'!$C$10))-'Sensitivity Analysis'!L837*('Sensitivity Analysis'!R837+'Sensitivity Analysis'!R837/(1+'Benefits Calculations'!$C$10)+'Sensitivity Analysis'!R837/(1+'Benefits Calculations'!$C$10)^2+'Sensitivity Analysis'!R837/(1+'Benefits Calculations'!$C$10)^3)</f>
        <v>185140.35244695924</v>
      </c>
      <c r="U837">
        <f t="shared" ca="1" si="176"/>
        <v>316757.68749585387</v>
      </c>
      <c r="V837">
        <f ca="1">+'Sensitivity Analysis'!S837*(1+'Sensitivity Analysis'!I837)-'Sensitivity Analysis'!K837*('Sensitivity Analysis'!O837+'Sensitivity Analysis'!O837/(1+'Benefits Calculations'!$C$10))-'Sensitivity Analysis'!L837*('Sensitivity Analysis'!R837+'Sensitivity Analysis'!R837/(1+'Benefits Calculations'!$C$10)+'Sensitivity Analysis'!R837/(1+'Benefits Calculations'!$C$10)^2+'Sensitivity Analysis'!R837/(1+'Benefits Calculations'!$C$10)^3)</f>
        <v>267611.23262224236</v>
      </c>
    </row>
    <row r="838" spans="5:22" x14ac:dyDescent="0.25">
      <c r="E838">
        <f t="shared" ca="1" si="177"/>
        <v>0.68867578600429136</v>
      </c>
      <c r="F838">
        <f t="shared" ca="1" si="178"/>
        <v>0.22122979236145879</v>
      </c>
      <c r="G838">
        <f t="shared" ca="1" si="179"/>
        <v>0.44351655808971091</v>
      </c>
      <c r="H838">
        <f t="shared" ca="1" si="172"/>
        <v>0.23025548041087551</v>
      </c>
      <c r="I838">
        <f t="shared" ca="1" si="173"/>
        <v>0.25400277069387317</v>
      </c>
      <c r="J838">
        <v>0.33900000000000002</v>
      </c>
      <c r="K838">
        <v>0.311</v>
      </c>
      <c r="L838">
        <f t="shared" si="174"/>
        <v>0.35000000000000003</v>
      </c>
      <c r="M838">
        <f t="shared" ca="1" si="175"/>
        <v>0.95063689028943565</v>
      </c>
      <c r="N838">
        <f t="shared" ca="1" si="180"/>
        <v>4.9363109710564346E-2</v>
      </c>
      <c r="O838">
        <f t="shared" ca="1" si="181"/>
        <v>19197.898656823676</v>
      </c>
      <c r="P838">
        <f t="shared" ca="1" si="182"/>
        <v>0.69483536492841913</v>
      </c>
      <c r="Q838">
        <f t="shared" ca="1" si="183"/>
        <v>0.30516463507158087</v>
      </c>
      <c r="R838">
        <f t="shared" ca="1" si="184"/>
        <v>27334.747149866158</v>
      </c>
      <c r="S838">
        <f ca="1">(('Benefits Calculations'!$F$12-'Benefits Calculations'!$F$6)*'Sensitivity Analysis'!E838*'Sensitivity Analysis'!J838)+(('Benefits Calculations'!$F$18-'Benefits Calculations'!$F$6)*'Sensitivity Analysis'!K838*'Sensitivity Analysis'!F838)+(('Benefits Calculations'!$F$24-'Benefits Calculations'!$F$6)*'Sensitivity Analysis'!L838*'Sensitivity Analysis'!G838)</f>
        <v>224472.12551788654</v>
      </c>
      <c r="T838">
        <f ca="1">+'Sensitivity Analysis'!S838-'Sensitivity Analysis'!K838*('Sensitivity Analysis'!O838+'Sensitivity Analysis'!O838/(1+'Benefits Calculations'!$C$10))-'Sensitivity Analysis'!L838*('Sensitivity Analysis'!R838+'Sensitivity Analysis'!R838/(1+'Benefits Calculations'!$C$10)+'Sensitivity Analysis'!R838/(1+'Benefits Calculations'!$C$10)^2+'Sensitivity Analysis'!R838/(1+'Benefits Calculations'!$C$10)^3)</f>
        <v>176362.06012129073</v>
      </c>
      <c r="U838">
        <f t="shared" ca="1" si="176"/>
        <v>281488.66734297259</v>
      </c>
      <c r="V838">
        <f ca="1">+'Sensitivity Analysis'!S838*(1+'Sensitivity Analysis'!I838)-'Sensitivity Analysis'!K838*('Sensitivity Analysis'!O838+'Sensitivity Analysis'!O838/(1+'Benefits Calculations'!$C$10))-'Sensitivity Analysis'!L838*('Sensitivity Analysis'!R838+'Sensitivity Analysis'!R838/(1+'Benefits Calculations'!$C$10)+'Sensitivity Analysis'!R838/(1+'Benefits Calculations'!$C$10)^2+'Sensitivity Analysis'!R838/(1+'Benefits Calculations'!$C$10)^3)</f>
        <v>233378.60194637676</v>
      </c>
    </row>
    <row r="839" spans="5:22" x14ac:dyDescent="0.25">
      <c r="E839">
        <f t="shared" ca="1" si="177"/>
        <v>0.15496681133385637</v>
      </c>
      <c r="F839">
        <f t="shared" ca="1" si="178"/>
        <v>0.53397094799309386</v>
      </c>
      <c r="G839">
        <f t="shared" ca="1" si="179"/>
        <v>0.3840902213569109</v>
      </c>
      <c r="H839">
        <f t="shared" ref="H839:H902" ca="1" si="185">+RAND()</f>
        <v>0.73550923424811032</v>
      </c>
      <c r="I839">
        <f t="shared" ref="I839:I902" ca="1" si="186">+IF(H839&lt;(0.37-0.125)/(0.42-0.125), 0.125+SQRT(H839*(0.37-0.125)*(0.42-0.125)),0.42-SQRT((1-H839)*(0.42-0.37)*(0.42-0.125)))</f>
        <v>0.35556220398253086</v>
      </c>
      <c r="J839">
        <v>0.33900000000000002</v>
      </c>
      <c r="K839">
        <v>0.311</v>
      </c>
      <c r="L839">
        <f t="shared" ref="L839:L902" si="187">1-J839-K839</f>
        <v>0.35000000000000003</v>
      </c>
      <c r="M839">
        <f t="shared" ref="M839:M902" ca="1" si="188">0.9425+0.04*(RAND()-0.5)</f>
        <v>0.94754912384202838</v>
      </c>
      <c r="N839">
        <f t="shared" ca="1" si="180"/>
        <v>5.2450876157971615E-2</v>
      </c>
      <c r="O839">
        <f t="shared" ca="1" si="181"/>
        <v>19231.35769404778</v>
      </c>
      <c r="P839">
        <f t="shared" ca="1" si="182"/>
        <v>0.61792521326399341</v>
      </c>
      <c r="Q839">
        <f t="shared" ca="1" si="183"/>
        <v>0.38207478673600659</v>
      </c>
      <c r="R839">
        <f t="shared" ca="1" si="184"/>
        <v>28641.45062664475</v>
      </c>
      <c r="S839">
        <f ca="1">(('Benefits Calculations'!$F$12-'Benefits Calculations'!$F$6)*'Sensitivity Analysis'!E839*'Sensitivity Analysis'!J839)+(('Benefits Calculations'!$F$18-'Benefits Calculations'!$F$6)*'Sensitivity Analysis'!K839*'Sensitivity Analysis'!F839)+(('Benefits Calculations'!$F$24-'Benefits Calculations'!$F$6)*'Sensitivity Analysis'!L839*'Sensitivity Analysis'!G839)</f>
        <v>194408.98081865167</v>
      </c>
      <c r="T839">
        <f ca="1">+'Sensitivity Analysis'!S839-'Sensitivity Analysis'!K839*('Sensitivity Analysis'!O839+'Sensitivity Analysis'!O839/(1+'Benefits Calculations'!$C$10))-'Sensitivity Analysis'!L839*('Sensitivity Analysis'!R839+'Sensitivity Analysis'!R839/(1+'Benefits Calculations'!$C$10)+'Sensitivity Analysis'!R839/(1+'Benefits Calculations'!$C$10)^2+'Sensitivity Analysis'!R839/(1+'Benefits Calculations'!$C$10)^3)</f>
        <v>144539.79149538235</v>
      </c>
      <c r="U839">
        <f t="shared" ref="U839:U902" ca="1" si="189">S839*(1+I839)</f>
        <v>263533.466512529</v>
      </c>
      <c r="V839">
        <f ca="1">+'Sensitivity Analysis'!S839*(1+'Sensitivity Analysis'!I839)-'Sensitivity Analysis'!K839*('Sensitivity Analysis'!O839+'Sensitivity Analysis'!O839/(1+'Benefits Calculations'!$C$10))-'Sensitivity Analysis'!L839*('Sensitivity Analysis'!R839+'Sensitivity Analysis'!R839/(1+'Benefits Calculations'!$C$10)+'Sensitivity Analysis'!R839/(1+'Benefits Calculations'!$C$10)^2+'Sensitivity Analysis'!R839/(1+'Benefits Calculations'!$C$10)^3)</f>
        <v>213664.27718925968</v>
      </c>
    </row>
    <row r="840" spans="5:22" x14ac:dyDescent="0.25">
      <c r="E840">
        <f t="shared" ca="1" si="177"/>
        <v>0.59975895969391657</v>
      </c>
      <c r="F840">
        <f t="shared" ca="1" si="178"/>
        <v>0.71240326254298991</v>
      </c>
      <c r="G840">
        <f t="shared" ca="1" si="179"/>
        <v>0.46342130985772717</v>
      </c>
      <c r="H840">
        <f t="shared" ca="1" si="185"/>
        <v>0.48998482862650239</v>
      </c>
      <c r="I840">
        <f t="shared" ca="1" si="186"/>
        <v>0.31318515746195408</v>
      </c>
      <c r="J840">
        <v>0.33900000000000002</v>
      </c>
      <c r="K840">
        <v>0.311</v>
      </c>
      <c r="L840">
        <f t="shared" si="187"/>
        <v>0.35000000000000003</v>
      </c>
      <c r="M840">
        <f t="shared" ca="1" si="188"/>
        <v>0.93355703915322574</v>
      </c>
      <c r="N840">
        <f t="shared" ca="1" si="180"/>
        <v>6.6442960846774257E-2</v>
      </c>
      <c r="O840">
        <f t="shared" ca="1" si="181"/>
        <v>19382.975923735645</v>
      </c>
      <c r="P840">
        <f t="shared" ca="1" si="182"/>
        <v>0.58497379311297237</v>
      </c>
      <c r="Q840">
        <f t="shared" ca="1" si="183"/>
        <v>0.41502620688702763</v>
      </c>
      <c r="R840">
        <f t="shared" ca="1" si="184"/>
        <v>29201.295255010598</v>
      </c>
      <c r="S840">
        <f ca="1">(('Benefits Calculations'!$F$12-'Benefits Calculations'!$F$6)*'Sensitivity Analysis'!E840*'Sensitivity Analysis'!J840)+(('Benefits Calculations'!$F$18-'Benefits Calculations'!$F$6)*'Sensitivity Analysis'!K840*'Sensitivity Analysis'!F840)+(('Benefits Calculations'!$F$24-'Benefits Calculations'!$F$6)*'Sensitivity Analysis'!L840*'Sensitivity Analysis'!G840)</f>
        <v>280073.13292003318</v>
      </c>
      <c r="T840">
        <f ca="1">+'Sensitivity Analysis'!S840-'Sensitivity Analysis'!K840*('Sensitivity Analysis'!O840+'Sensitivity Analysis'!O840/(1+'Benefits Calculations'!$C$10))-'Sensitivity Analysis'!L840*('Sensitivity Analysis'!R840+'Sensitivity Analysis'!R840/(1+'Benefits Calculations'!$C$10)+'Sensitivity Analysis'!R840/(1+'Benefits Calculations'!$C$10)^2+'Sensitivity Analysis'!R840/(1+'Benefits Calculations'!$C$10)^3)</f>
        <v>229366.31749793646</v>
      </c>
      <c r="U840">
        <f t="shared" ca="1" si="189"/>
        <v>367787.88115445653</v>
      </c>
      <c r="V840">
        <f ca="1">+'Sensitivity Analysis'!S840*(1+'Sensitivity Analysis'!I840)-'Sensitivity Analysis'!K840*('Sensitivity Analysis'!O840+'Sensitivity Analysis'!O840/(1+'Benefits Calculations'!$C$10))-'Sensitivity Analysis'!L840*('Sensitivity Analysis'!R840+'Sensitivity Analysis'!R840/(1+'Benefits Calculations'!$C$10)+'Sensitivity Analysis'!R840/(1+'Benefits Calculations'!$C$10)^2+'Sensitivity Analysis'!R840/(1+'Benefits Calculations'!$C$10)^3)</f>
        <v>317081.06573235977</v>
      </c>
    </row>
    <row r="841" spans="5:22" x14ac:dyDescent="0.25">
      <c r="E841">
        <f t="shared" ca="1" si="177"/>
        <v>0.62629512505786333</v>
      </c>
      <c r="F841">
        <f t="shared" ca="1" si="178"/>
        <v>0.62906065830785751</v>
      </c>
      <c r="G841">
        <f t="shared" ca="1" si="179"/>
        <v>0.39096300304929543</v>
      </c>
      <c r="H841">
        <f t="shared" ca="1" si="185"/>
        <v>0.50071090612290914</v>
      </c>
      <c r="I841">
        <f t="shared" ca="1" si="186"/>
        <v>0.3152337528937314</v>
      </c>
      <c r="J841">
        <v>0.33900000000000002</v>
      </c>
      <c r="K841">
        <v>0.311</v>
      </c>
      <c r="L841">
        <f t="shared" si="187"/>
        <v>0.35000000000000003</v>
      </c>
      <c r="M841">
        <f t="shared" ca="1" si="188"/>
        <v>0.95185180219249144</v>
      </c>
      <c r="N841">
        <f t="shared" ca="1" si="180"/>
        <v>4.8148197807508564E-2</v>
      </c>
      <c r="O841">
        <f t="shared" ca="1" si="181"/>
        <v>19184.733871442164</v>
      </c>
      <c r="P841">
        <f t="shared" ca="1" si="182"/>
        <v>0.46756223424826465</v>
      </c>
      <c r="Q841">
        <f t="shared" ca="1" si="183"/>
        <v>0.5324377657517354</v>
      </c>
      <c r="R841">
        <f t="shared" ca="1" si="184"/>
        <v>31196.117640121985</v>
      </c>
      <c r="S841">
        <f ca="1">(('Benefits Calculations'!$F$12-'Benefits Calculations'!$F$6)*'Sensitivity Analysis'!E841*'Sensitivity Analysis'!J841)+(('Benefits Calculations'!$F$18-'Benefits Calculations'!$F$6)*'Sensitivity Analysis'!K841*'Sensitivity Analysis'!F841)+(('Benefits Calculations'!$F$24-'Benefits Calculations'!$F$6)*'Sensitivity Analysis'!L841*'Sensitivity Analysis'!G841)</f>
        <v>250506.26842407708</v>
      </c>
      <c r="T841">
        <f ca="1">+'Sensitivity Analysis'!S841-'Sensitivity Analysis'!K841*('Sensitivity Analysis'!O841+'Sensitivity Analysis'!O841/(1+'Benefits Calculations'!$C$10))-'Sensitivity Analysis'!L841*('Sensitivity Analysis'!R841+'Sensitivity Analysis'!R841/(1+'Benefits Calculations'!$C$10)+'Sensitivity Analysis'!R841/(1+'Benefits Calculations'!$C$10)^2+'Sensitivity Analysis'!R841/(1+'Benefits Calculations'!$C$10)^3)</f>
        <v>197266.41797268126</v>
      </c>
      <c r="U841">
        <f t="shared" ca="1" si="189"/>
        <v>329474.29954280338</v>
      </c>
      <c r="V841">
        <f ca="1">+'Sensitivity Analysis'!S841*(1+'Sensitivity Analysis'!I841)-'Sensitivity Analysis'!K841*('Sensitivity Analysis'!O841+'Sensitivity Analysis'!O841/(1+'Benefits Calculations'!$C$10))-'Sensitivity Analysis'!L841*('Sensitivity Analysis'!R841+'Sensitivity Analysis'!R841/(1+'Benefits Calculations'!$C$10)+'Sensitivity Analysis'!R841/(1+'Benefits Calculations'!$C$10)^2+'Sensitivity Analysis'!R841/(1+'Benefits Calculations'!$C$10)^3)</f>
        <v>276234.44909140753</v>
      </c>
    </row>
    <row r="842" spans="5:22" x14ac:dyDescent="0.25">
      <c r="E842">
        <f t="shared" ca="1" si="177"/>
        <v>0.26657061466296439</v>
      </c>
      <c r="F842">
        <f t="shared" ca="1" si="178"/>
        <v>0.5466051800733106</v>
      </c>
      <c r="G842">
        <f t="shared" ca="1" si="179"/>
        <v>0.45106737641781036</v>
      </c>
      <c r="H842">
        <f t="shared" ca="1" si="185"/>
        <v>0.66551153672624752</v>
      </c>
      <c r="I842">
        <f t="shared" ca="1" si="186"/>
        <v>0.3443167716269997</v>
      </c>
      <c r="J842">
        <v>0.33900000000000002</v>
      </c>
      <c r="K842">
        <v>0.311</v>
      </c>
      <c r="L842">
        <f t="shared" si="187"/>
        <v>0.35000000000000003</v>
      </c>
      <c r="M842">
        <f t="shared" ca="1" si="188"/>
        <v>0.93844135283566288</v>
      </c>
      <c r="N842">
        <f t="shared" ca="1" si="180"/>
        <v>6.1558647164337121E-2</v>
      </c>
      <c r="O842">
        <f t="shared" ca="1" si="181"/>
        <v>19330.049500672758</v>
      </c>
      <c r="P842">
        <f t="shared" ca="1" si="182"/>
        <v>0.72714081236984218</v>
      </c>
      <c r="Q842">
        <f t="shared" ca="1" si="183"/>
        <v>0.27285918763015782</v>
      </c>
      <c r="R842">
        <f t="shared" ca="1" si="184"/>
        <v>26785.877597836385</v>
      </c>
      <c r="S842">
        <f ca="1">(('Benefits Calculations'!$F$12-'Benefits Calculations'!$F$6)*'Sensitivity Analysis'!E842*'Sensitivity Analysis'!J842)+(('Benefits Calculations'!$F$18-'Benefits Calculations'!$F$6)*'Sensitivity Analysis'!K842*'Sensitivity Analysis'!F842)+(('Benefits Calculations'!$F$24-'Benefits Calculations'!$F$6)*'Sensitivity Analysis'!L842*'Sensitivity Analysis'!G842)</f>
        <v>226563.09698223977</v>
      </c>
      <c r="T842">
        <f ca="1">+'Sensitivity Analysis'!S842-'Sensitivity Analysis'!K842*('Sensitivity Analysis'!O842+'Sensitivity Analysis'!O842/(1+'Benefits Calculations'!$C$10))-'Sensitivity Analysis'!L842*('Sensitivity Analysis'!R842+'Sensitivity Analysis'!R842/(1+'Benefits Calculations'!$C$10)+'Sensitivity Analysis'!R842/(1+'Benefits Calculations'!$C$10)^2+'Sensitivity Analysis'!R842/(1+'Benefits Calculations'!$C$10)^3)</f>
        <v>179102.53455440764</v>
      </c>
      <c r="U842">
        <f t="shared" ca="1" si="189"/>
        <v>304572.57110497943</v>
      </c>
      <c r="V842">
        <f ca="1">+'Sensitivity Analysis'!S842*(1+'Sensitivity Analysis'!I842)-'Sensitivity Analysis'!K842*('Sensitivity Analysis'!O842+'Sensitivity Analysis'!O842/(1+'Benefits Calculations'!$C$10))-'Sensitivity Analysis'!L842*('Sensitivity Analysis'!R842+'Sensitivity Analysis'!R842/(1+'Benefits Calculations'!$C$10)+'Sensitivity Analysis'!R842/(1+'Benefits Calculations'!$C$10)^2+'Sensitivity Analysis'!R842/(1+'Benefits Calculations'!$C$10)^3)</f>
        <v>257112.00867714733</v>
      </c>
    </row>
    <row r="843" spans="5:22" x14ac:dyDescent="0.25">
      <c r="E843">
        <f t="shared" ca="1" si="177"/>
        <v>0.3210543138253078</v>
      </c>
      <c r="F843">
        <f t="shared" ca="1" si="178"/>
        <v>0.54722621150822204</v>
      </c>
      <c r="G843">
        <f t="shared" ca="1" si="179"/>
        <v>0.30672964477415499</v>
      </c>
      <c r="H843">
        <f t="shared" ca="1" si="185"/>
        <v>0.95801165269665245</v>
      </c>
      <c r="I843">
        <f t="shared" ca="1" si="186"/>
        <v>0.39511369608149138</v>
      </c>
      <c r="J843">
        <v>0.33900000000000002</v>
      </c>
      <c r="K843">
        <v>0.311</v>
      </c>
      <c r="L843">
        <f t="shared" si="187"/>
        <v>0.35000000000000003</v>
      </c>
      <c r="M843">
        <f t="shared" ca="1" si="188"/>
        <v>0.92871520411843989</v>
      </c>
      <c r="N843">
        <f t="shared" ca="1" si="180"/>
        <v>7.1284795881560115E-2</v>
      </c>
      <c r="O843">
        <f t="shared" ca="1" si="181"/>
        <v>19435.442048172587</v>
      </c>
      <c r="P843">
        <f t="shared" ca="1" si="182"/>
        <v>0.43940802999856576</v>
      </c>
      <c r="Q843">
        <f t="shared" ca="1" si="183"/>
        <v>0.56059197000143424</v>
      </c>
      <c r="R843">
        <f t="shared" ca="1" si="184"/>
        <v>31674.457570324368</v>
      </c>
      <c r="S843">
        <f ca="1">(('Benefits Calculations'!$F$12-'Benefits Calculations'!$F$6)*'Sensitivity Analysis'!E843*'Sensitivity Analysis'!J843)+(('Benefits Calculations'!$F$18-'Benefits Calculations'!$F$6)*'Sensitivity Analysis'!K843*'Sensitivity Analysis'!F843)+(('Benefits Calculations'!$F$24-'Benefits Calculations'!$F$6)*'Sensitivity Analysis'!L843*'Sensitivity Analysis'!G843)</f>
        <v>187349.20452965045</v>
      </c>
      <c r="T843">
        <f ca="1">+'Sensitivity Analysis'!S843-'Sensitivity Analysis'!K843*('Sensitivity Analysis'!O843+'Sensitivity Analysis'!O843/(1+'Benefits Calculations'!$C$10))-'Sensitivity Analysis'!L843*('Sensitivity Analysis'!R843+'Sensitivity Analysis'!R843/(1+'Benefits Calculations'!$C$10)+'Sensitivity Analysis'!R843/(1+'Benefits Calculations'!$C$10)^2+'Sensitivity Analysis'!R843/(1+'Benefits Calculations'!$C$10)^3)</f>
        <v>133319.58409837433</v>
      </c>
      <c r="U843">
        <f t="shared" ca="1" si="189"/>
        <v>261373.44118928793</v>
      </c>
      <c r="V843">
        <f ca="1">+'Sensitivity Analysis'!S843*(1+'Sensitivity Analysis'!I843)-'Sensitivity Analysis'!K843*('Sensitivity Analysis'!O843+'Sensitivity Analysis'!O843/(1+'Benefits Calculations'!$C$10))-'Sensitivity Analysis'!L843*('Sensitivity Analysis'!R843+'Sensitivity Analysis'!R843/(1+'Benefits Calculations'!$C$10)+'Sensitivity Analysis'!R843/(1+'Benefits Calculations'!$C$10)^2+'Sensitivity Analysis'!R843/(1+'Benefits Calculations'!$C$10)^3)</f>
        <v>207343.8207580118</v>
      </c>
    </row>
    <row r="844" spans="5:22" x14ac:dyDescent="0.25">
      <c r="E844">
        <f t="shared" ca="1" si="177"/>
        <v>0.60409110233608199</v>
      </c>
      <c r="F844">
        <f t="shared" ca="1" si="178"/>
        <v>0.5867979991680039</v>
      </c>
      <c r="G844">
        <f t="shared" ca="1" si="179"/>
        <v>0.4653108679971969</v>
      </c>
      <c r="H844">
        <f t="shared" ca="1" si="185"/>
        <v>0.74990796484093825</v>
      </c>
      <c r="I844">
        <f t="shared" ca="1" si="186"/>
        <v>0.35780807150715116</v>
      </c>
      <c r="J844">
        <v>0.33900000000000002</v>
      </c>
      <c r="K844">
        <v>0.311</v>
      </c>
      <c r="L844">
        <f t="shared" si="187"/>
        <v>0.35000000000000003</v>
      </c>
      <c r="M844">
        <f t="shared" ca="1" si="188"/>
        <v>0.94768755215831657</v>
      </c>
      <c r="N844">
        <f t="shared" ca="1" si="180"/>
        <v>5.2312447841683429E-2</v>
      </c>
      <c r="O844">
        <f t="shared" ca="1" si="181"/>
        <v>19229.857684812483</v>
      </c>
      <c r="P844">
        <f t="shared" ca="1" si="182"/>
        <v>0.57437457561682836</v>
      </c>
      <c r="Q844">
        <f t="shared" ca="1" si="183"/>
        <v>0.42562542438317164</v>
      </c>
      <c r="R844">
        <f t="shared" ca="1" si="184"/>
        <v>29381.375960270085</v>
      </c>
      <c r="S844">
        <f ca="1">(('Benefits Calculations'!$F$12-'Benefits Calculations'!$F$6)*'Sensitivity Analysis'!E844*'Sensitivity Analysis'!J844)+(('Benefits Calculations'!$F$18-'Benefits Calculations'!$F$6)*'Sensitivity Analysis'!K844*'Sensitivity Analysis'!F844)+(('Benefits Calculations'!$F$24-'Benefits Calculations'!$F$6)*'Sensitivity Analysis'!L844*'Sensitivity Analysis'!G844)</f>
        <v>266320.75035319512</v>
      </c>
      <c r="T844">
        <f ca="1">+'Sensitivity Analysis'!S844-'Sensitivity Analysis'!K844*('Sensitivity Analysis'!O844+'Sensitivity Analysis'!O844/(1+'Benefits Calculations'!$C$10))-'Sensitivity Analysis'!L844*('Sensitivity Analysis'!R844+'Sensitivity Analysis'!R844/(1+'Benefits Calculations'!$C$10)+'Sensitivity Analysis'!R844/(1+'Benefits Calculations'!$C$10)^2+'Sensitivity Analysis'!R844/(1+'Benefits Calculations'!$C$10)^3)</f>
        <v>215467.95363121197</v>
      </c>
      <c r="U844">
        <f t="shared" ca="1" si="189"/>
        <v>361612.46443940932</v>
      </c>
      <c r="V844">
        <f ca="1">+'Sensitivity Analysis'!S844*(1+'Sensitivity Analysis'!I844)-'Sensitivity Analysis'!K844*('Sensitivity Analysis'!O844+'Sensitivity Analysis'!O844/(1+'Benefits Calculations'!$C$10))-'Sensitivity Analysis'!L844*('Sensitivity Analysis'!R844+'Sensitivity Analysis'!R844/(1+'Benefits Calculations'!$C$10)+'Sensitivity Analysis'!R844/(1+'Benefits Calculations'!$C$10)^2+'Sensitivity Analysis'!R844/(1+'Benefits Calculations'!$C$10)^3)</f>
        <v>310759.6677174262</v>
      </c>
    </row>
    <row r="845" spans="5:22" x14ac:dyDescent="0.25">
      <c r="E845">
        <f t="shared" ca="1" si="177"/>
        <v>0.50138245017490735</v>
      </c>
      <c r="F845">
        <f t="shared" ca="1" si="178"/>
        <v>0.48266638444866272</v>
      </c>
      <c r="G845">
        <f t="shared" ca="1" si="179"/>
        <v>0.56940286523016703</v>
      </c>
      <c r="H845">
        <f t="shared" ca="1" si="185"/>
        <v>0.62179038490147842</v>
      </c>
      <c r="I845">
        <f t="shared" ca="1" si="186"/>
        <v>0.33699033013030183</v>
      </c>
      <c r="J845">
        <v>0.33900000000000002</v>
      </c>
      <c r="K845">
        <v>0.311</v>
      </c>
      <c r="L845">
        <f t="shared" si="187"/>
        <v>0.35000000000000003</v>
      </c>
      <c r="M845">
        <f t="shared" ca="1" si="188"/>
        <v>0.95956847195487827</v>
      </c>
      <c r="N845">
        <f t="shared" ca="1" si="180"/>
        <v>4.0431528045121734E-2</v>
      </c>
      <c r="O845">
        <f t="shared" ca="1" si="181"/>
        <v>19101.11603789694</v>
      </c>
      <c r="P845">
        <f t="shared" ca="1" si="182"/>
        <v>0.58380584377940326</v>
      </c>
      <c r="Q845">
        <f t="shared" ca="1" si="183"/>
        <v>0.41619415622059674</v>
      </c>
      <c r="R845">
        <f t="shared" ca="1" si="184"/>
        <v>29221.138714187939</v>
      </c>
      <c r="S845">
        <f ca="1">(('Benefits Calculations'!$F$12-'Benefits Calculations'!$F$6)*'Sensitivity Analysis'!E845*'Sensitivity Analysis'!J845)+(('Benefits Calculations'!$F$18-'Benefits Calculations'!$F$6)*'Sensitivity Analysis'!K845*'Sensitivity Analysis'!F845)+(('Benefits Calculations'!$F$24-'Benefits Calculations'!$F$6)*'Sensitivity Analysis'!L845*'Sensitivity Analysis'!G845)</f>
        <v>276680.80397305335</v>
      </c>
      <c r="T845">
        <f ca="1">+'Sensitivity Analysis'!S845-'Sensitivity Analysis'!K845*('Sensitivity Analysis'!O845+'Sensitivity Analysis'!O845/(1+'Benefits Calculations'!$C$10))-'Sensitivity Analysis'!L845*('Sensitivity Analysis'!R845+'Sensitivity Analysis'!R845/(1+'Benefits Calculations'!$C$10)+'Sensitivity Analysis'!R845/(1+'Benefits Calculations'!$C$10)^2+'Sensitivity Analysis'!R845/(1+'Benefits Calculations'!$C$10)^3)</f>
        <v>226119.93793551691</v>
      </c>
      <c r="U845">
        <f t="shared" ca="1" si="189"/>
        <v>369919.55944464996</v>
      </c>
      <c r="V845">
        <f ca="1">+'Sensitivity Analysis'!S845*(1+'Sensitivity Analysis'!I845)-'Sensitivity Analysis'!K845*('Sensitivity Analysis'!O845+'Sensitivity Analysis'!O845/(1+'Benefits Calculations'!$C$10))-'Sensitivity Analysis'!L845*('Sensitivity Analysis'!R845+'Sensitivity Analysis'!R845/(1+'Benefits Calculations'!$C$10)+'Sensitivity Analysis'!R845/(1+'Benefits Calculations'!$C$10)^2+'Sensitivity Analysis'!R845/(1+'Benefits Calculations'!$C$10)^3)</f>
        <v>319358.69340711355</v>
      </c>
    </row>
    <row r="846" spans="5:22" x14ac:dyDescent="0.25">
      <c r="E846">
        <f t="shared" ca="1" si="177"/>
        <v>0.86037728451386508</v>
      </c>
      <c r="F846">
        <f t="shared" ca="1" si="178"/>
        <v>0.76405157042172223</v>
      </c>
      <c r="G846">
        <f t="shared" ca="1" si="179"/>
        <v>0.45107686909405043</v>
      </c>
      <c r="H846">
        <f t="shared" ca="1" si="185"/>
        <v>0.73107528376722453</v>
      </c>
      <c r="I846">
        <f t="shared" ca="1" si="186"/>
        <v>0.35486619180357115</v>
      </c>
      <c r="J846">
        <v>0.33900000000000002</v>
      </c>
      <c r="K846">
        <v>0.311</v>
      </c>
      <c r="L846">
        <f t="shared" si="187"/>
        <v>0.35000000000000003</v>
      </c>
      <c r="M846">
        <f t="shared" ca="1" si="188"/>
        <v>0.9608532245341197</v>
      </c>
      <c r="N846">
        <f t="shared" ca="1" si="180"/>
        <v>3.9146775465880301E-2</v>
      </c>
      <c r="O846">
        <f t="shared" ca="1" si="181"/>
        <v>19087.194458948281</v>
      </c>
      <c r="P846">
        <f t="shared" ca="1" si="182"/>
        <v>0.58067741887865509</v>
      </c>
      <c r="Q846">
        <f t="shared" ca="1" si="183"/>
        <v>0.41932258112134491</v>
      </c>
      <c r="R846">
        <f t="shared" ca="1" si="184"/>
        <v>29274.29065325165</v>
      </c>
      <c r="S846">
        <f ca="1">(('Benefits Calculations'!$F$12-'Benefits Calculations'!$F$6)*'Sensitivity Analysis'!E846*'Sensitivity Analysis'!J846)+(('Benefits Calculations'!$F$18-'Benefits Calculations'!$F$6)*'Sensitivity Analysis'!K846*'Sensitivity Analysis'!F846)+(('Benefits Calculations'!$F$24-'Benefits Calculations'!$F$6)*'Sensitivity Analysis'!L846*'Sensitivity Analysis'!G846)</f>
        <v>306034.34916409699</v>
      </c>
      <c r="T846">
        <f ca="1">+'Sensitivity Analysis'!S846-'Sensitivity Analysis'!K846*('Sensitivity Analysis'!O846+'Sensitivity Analysis'!O846/(1+'Benefits Calculations'!$C$10))-'Sensitivity Analysis'!L846*('Sensitivity Analysis'!R846+'Sensitivity Analysis'!R846/(1+'Benefits Calculations'!$C$10)+'Sensitivity Analysis'!R846/(1+'Benefits Calculations'!$C$10)^2+'Sensitivity Analysis'!R846/(1+'Benefits Calculations'!$C$10)^3)</f>
        <v>255411.2734046955</v>
      </c>
      <c r="U846">
        <f t="shared" ca="1" si="189"/>
        <v>414635.59321304451</v>
      </c>
      <c r="V846">
        <f ca="1">+'Sensitivity Analysis'!S846*(1+'Sensitivity Analysis'!I846)-'Sensitivity Analysis'!K846*('Sensitivity Analysis'!O846+'Sensitivity Analysis'!O846/(1+'Benefits Calculations'!$C$10))-'Sensitivity Analysis'!L846*('Sensitivity Analysis'!R846+'Sensitivity Analysis'!R846/(1+'Benefits Calculations'!$C$10)+'Sensitivity Analysis'!R846/(1+'Benefits Calculations'!$C$10)^2+'Sensitivity Analysis'!R846/(1+'Benefits Calculations'!$C$10)^3)</f>
        <v>364012.51745364303</v>
      </c>
    </row>
    <row r="847" spans="5:22" x14ac:dyDescent="0.25">
      <c r="E847">
        <f t="shared" ca="1" si="177"/>
        <v>0.70500820970127709</v>
      </c>
      <c r="F847">
        <f t="shared" ca="1" si="178"/>
        <v>0.5462493119841717</v>
      </c>
      <c r="G847">
        <f t="shared" ca="1" si="179"/>
        <v>0.69235268712838849</v>
      </c>
      <c r="H847">
        <f t="shared" ca="1" si="185"/>
        <v>0.21792662155610154</v>
      </c>
      <c r="I847">
        <f t="shared" ca="1" si="186"/>
        <v>0.2505015799620357</v>
      </c>
      <c r="J847">
        <v>0.33900000000000002</v>
      </c>
      <c r="K847">
        <v>0.311</v>
      </c>
      <c r="L847">
        <f t="shared" si="187"/>
        <v>0.35000000000000003</v>
      </c>
      <c r="M847">
        <f t="shared" ca="1" si="188"/>
        <v>0.93268245988069998</v>
      </c>
      <c r="N847">
        <f t="shared" ca="1" si="180"/>
        <v>6.7317540119300023E-2</v>
      </c>
      <c r="O847">
        <f t="shared" ca="1" si="181"/>
        <v>19392.452864732735</v>
      </c>
      <c r="P847">
        <f t="shared" ca="1" si="182"/>
        <v>0.65297555588358325</v>
      </c>
      <c r="Q847">
        <f t="shared" ca="1" si="183"/>
        <v>0.34702444411641675</v>
      </c>
      <c r="R847">
        <f t="shared" ca="1" si="184"/>
        <v>28045.94530553792</v>
      </c>
      <c r="S847">
        <f ca="1">(('Benefits Calculations'!$F$12-'Benefits Calculations'!$F$6)*'Sensitivity Analysis'!E847*'Sensitivity Analysis'!J847)+(('Benefits Calculations'!$F$18-'Benefits Calculations'!$F$6)*'Sensitivity Analysis'!K847*'Sensitivity Analysis'!F847)+(('Benefits Calculations'!$F$24-'Benefits Calculations'!$F$6)*'Sensitivity Analysis'!L847*'Sensitivity Analysis'!G847)</f>
        <v>340328.01842110825</v>
      </c>
      <c r="T847">
        <f ca="1">+'Sensitivity Analysis'!S847-'Sensitivity Analysis'!K847*('Sensitivity Analysis'!O847+'Sensitivity Analysis'!O847/(1+'Benefits Calculations'!$C$10))-'Sensitivity Analysis'!L847*('Sensitivity Analysis'!R847+'Sensitivity Analysis'!R847/(1+'Benefits Calculations'!$C$10)+'Sensitivity Analysis'!R847/(1+'Benefits Calculations'!$C$10)^2+'Sensitivity Analysis'!R847/(1+'Benefits Calculations'!$C$10)^3)</f>
        <v>291152.68539266416</v>
      </c>
      <c r="U847">
        <f t="shared" ca="1" si="189"/>
        <v>425580.72474094463</v>
      </c>
      <c r="V847">
        <f ca="1">+'Sensitivity Analysis'!S847*(1+'Sensitivity Analysis'!I847)-'Sensitivity Analysis'!K847*('Sensitivity Analysis'!O847+'Sensitivity Analysis'!O847/(1+'Benefits Calculations'!$C$10))-'Sensitivity Analysis'!L847*('Sensitivity Analysis'!R847+'Sensitivity Analysis'!R847/(1+'Benefits Calculations'!$C$10)+'Sensitivity Analysis'!R847/(1+'Benefits Calculations'!$C$10)^2+'Sensitivity Analysis'!R847/(1+'Benefits Calculations'!$C$10)^3)</f>
        <v>376405.39171250054</v>
      </c>
    </row>
    <row r="848" spans="5:22" x14ac:dyDescent="0.25">
      <c r="E848">
        <f t="shared" ca="1" si="177"/>
        <v>0.65049138020387431</v>
      </c>
      <c r="F848">
        <f t="shared" ca="1" si="178"/>
        <v>0.85532048809937966</v>
      </c>
      <c r="G848">
        <f t="shared" ca="1" si="179"/>
        <v>0.6154267436011529</v>
      </c>
      <c r="H848">
        <f t="shared" ca="1" si="185"/>
        <v>0.12488864574088654</v>
      </c>
      <c r="I848">
        <f t="shared" ca="1" si="186"/>
        <v>0.22000698327450763</v>
      </c>
      <c r="J848">
        <v>0.33900000000000002</v>
      </c>
      <c r="K848">
        <v>0.311</v>
      </c>
      <c r="L848">
        <f t="shared" si="187"/>
        <v>0.35000000000000003</v>
      </c>
      <c r="M848">
        <f t="shared" ca="1" si="188"/>
        <v>0.93246188191265011</v>
      </c>
      <c r="N848">
        <f t="shared" ca="1" si="180"/>
        <v>6.7538118087349885E-2</v>
      </c>
      <c r="O848">
        <f t="shared" ca="1" si="181"/>
        <v>19394.843047594524</v>
      </c>
      <c r="P848">
        <f t="shared" ca="1" si="182"/>
        <v>0.73337271480430988</v>
      </c>
      <c r="Q848">
        <f t="shared" ca="1" si="183"/>
        <v>0.26662728519569012</v>
      </c>
      <c r="R848">
        <f t="shared" ca="1" si="184"/>
        <v>26679.997575474776</v>
      </c>
      <c r="S848">
        <f ca="1">(('Benefits Calculations'!$F$12-'Benefits Calculations'!$F$6)*'Sensitivity Analysis'!E848*'Sensitivity Analysis'!J848)+(('Benefits Calculations'!$F$18-'Benefits Calculations'!$F$6)*'Sensitivity Analysis'!K848*'Sensitivity Analysis'!F848)+(('Benefits Calculations'!$F$24-'Benefits Calculations'!$F$6)*'Sensitivity Analysis'!L848*'Sensitivity Analysis'!G848)</f>
        <v>348028.8145457838</v>
      </c>
      <c r="T848">
        <f ca="1">+'Sensitivity Analysis'!S848-'Sensitivity Analysis'!K848*('Sensitivity Analysis'!O848+'Sensitivity Analysis'!O848/(1+'Benefits Calculations'!$C$10))-'Sensitivity Analysis'!L848*('Sensitivity Analysis'!R848+'Sensitivity Analysis'!R848/(1+'Benefits Calculations'!$C$10)+'Sensitivity Analysis'!R848/(1+'Benefits Calculations'!$C$10)^2+'Sensitivity Analysis'!R848/(1+'Benefits Calculations'!$C$10)^3)</f>
        <v>300669.51305254456</v>
      </c>
      <c r="U848">
        <f t="shared" ca="1" si="189"/>
        <v>424597.58412660478</v>
      </c>
      <c r="V848">
        <f ca="1">+'Sensitivity Analysis'!S848*(1+'Sensitivity Analysis'!I848)-'Sensitivity Analysis'!K848*('Sensitivity Analysis'!O848+'Sensitivity Analysis'!O848/(1+'Benefits Calculations'!$C$10))-'Sensitivity Analysis'!L848*('Sensitivity Analysis'!R848+'Sensitivity Analysis'!R848/(1+'Benefits Calculations'!$C$10)+'Sensitivity Analysis'!R848/(1+'Benefits Calculations'!$C$10)^2+'Sensitivity Analysis'!R848/(1+'Benefits Calculations'!$C$10)^3)</f>
        <v>377238.28263336548</v>
      </c>
    </row>
    <row r="849" spans="5:22" x14ac:dyDescent="0.25">
      <c r="E849">
        <f t="shared" ca="1" si="177"/>
        <v>0.32972492211056736</v>
      </c>
      <c r="F849">
        <f t="shared" ca="1" si="178"/>
        <v>0.57710156661308232</v>
      </c>
      <c r="G849">
        <f t="shared" ca="1" si="179"/>
        <v>0.23646680283797716</v>
      </c>
      <c r="H849">
        <f t="shared" ca="1" si="185"/>
        <v>0.4580228317924524</v>
      </c>
      <c r="I849">
        <f t="shared" ca="1" si="186"/>
        <v>0.30694394787351265</v>
      </c>
      <c r="J849">
        <v>0.33900000000000002</v>
      </c>
      <c r="K849">
        <v>0.311</v>
      </c>
      <c r="L849">
        <f t="shared" si="187"/>
        <v>0.35000000000000003</v>
      </c>
      <c r="M849">
        <f t="shared" ca="1" si="188"/>
        <v>0.96079067460166923</v>
      </c>
      <c r="N849">
        <f t="shared" ca="1" si="180"/>
        <v>3.9209325398330774E-2</v>
      </c>
      <c r="O849">
        <f t="shared" ca="1" si="181"/>
        <v>19087.872250016313</v>
      </c>
      <c r="P849">
        <f t="shared" ca="1" si="182"/>
        <v>0.70062919114237021</v>
      </c>
      <c r="Q849">
        <f t="shared" ca="1" si="183"/>
        <v>0.29937080885762979</v>
      </c>
      <c r="R849">
        <f t="shared" ca="1" si="184"/>
        <v>27236.310042491132</v>
      </c>
      <c r="S849">
        <f ca="1">(('Benefits Calculations'!$F$12-'Benefits Calculations'!$F$6)*'Sensitivity Analysis'!E849*'Sensitivity Analysis'!J849)+(('Benefits Calculations'!$F$18-'Benefits Calculations'!$F$6)*'Sensitivity Analysis'!K849*'Sensitivity Analysis'!F849)+(('Benefits Calculations'!$F$24-'Benefits Calculations'!$F$6)*'Sensitivity Analysis'!L849*'Sensitivity Analysis'!G849)</f>
        <v>170104.38392330724</v>
      </c>
      <c r="T849">
        <f ca="1">+'Sensitivity Analysis'!S849-'Sensitivity Analysis'!K849*('Sensitivity Analysis'!O849+'Sensitivity Analysis'!O849/(1+'Benefits Calculations'!$C$10))-'Sensitivity Analysis'!L849*('Sensitivity Analysis'!R849+'Sensitivity Analysis'!R849/(1+'Benefits Calculations'!$C$10)+'Sensitivity Analysis'!R849/(1+'Benefits Calculations'!$C$10)^2+'Sensitivity Analysis'!R849/(1+'Benefits Calculations'!$C$10)^3)</f>
        <v>122192.57556581611</v>
      </c>
      <c r="U849">
        <f t="shared" ca="1" si="189"/>
        <v>222316.89507531881</v>
      </c>
      <c r="V849">
        <f ca="1">+'Sensitivity Analysis'!S849*(1+'Sensitivity Analysis'!I849)-'Sensitivity Analysis'!K849*('Sensitivity Analysis'!O849+'Sensitivity Analysis'!O849/(1+'Benefits Calculations'!$C$10))-'Sensitivity Analysis'!L849*('Sensitivity Analysis'!R849+'Sensitivity Analysis'!R849/(1+'Benefits Calculations'!$C$10)+'Sensitivity Analysis'!R849/(1+'Benefits Calculations'!$C$10)^2+'Sensitivity Analysis'!R849/(1+'Benefits Calculations'!$C$10)^3)</f>
        <v>174405.08671782768</v>
      </c>
    </row>
    <row r="850" spans="5:22" x14ac:dyDescent="0.25">
      <c r="E850">
        <f t="shared" ca="1" si="177"/>
        <v>0.23170882519882335</v>
      </c>
      <c r="F850">
        <f t="shared" ca="1" si="178"/>
        <v>0.458852023118696</v>
      </c>
      <c r="G850">
        <f t="shared" ca="1" si="179"/>
        <v>0.540083234873597</v>
      </c>
      <c r="H850">
        <f t="shared" ca="1" si="185"/>
        <v>0.45742602125901244</v>
      </c>
      <c r="I850">
        <f t="shared" ca="1" si="186"/>
        <v>0.30682537140480459</v>
      </c>
      <c r="J850">
        <v>0.33900000000000002</v>
      </c>
      <c r="K850">
        <v>0.311</v>
      </c>
      <c r="L850">
        <f t="shared" si="187"/>
        <v>0.35000000000000003</v>
      </c>
      <c r="M850">
        <f t="shared" ca="1" si="188"/>
        <v>0.93909499213864411</v>
      </c>
      <c r="N850">
        <f t="shared" ca="1" si="180"/>
        <v>6.0905007861355887E-2</v>
      </c>
      <c r="O850">
        <f t="shared" ca="1" si="181"/>
        <v>19322.966665185653</v>
      </c>
      <c r="P850">
        <f t="shared" ca="1" si="182"/>
        <v>0.40541375994399298</v>
      </c>
      <c r="Q850">
        <f t="shared" ca="1" si="183"/>
        <v>0.59458624005600702</v>
      </c>
      <c r="R850">
        <f t="shared" ca="1" si="184"/>
        <v>32252.020218551559</v>
      </c>
      <c r="S850">
        <f ca="1">(('Benefits Calculations'!$F$12-'Benefits Calculations'!$F$6)*'Sensitivity Analysis'!E850*'Sensitivity Analysis'!J850)+(('Benefits Calculations'!$F$18-'Benefits Calculations'!$F$6)*'Sensitivity Analysis'!K850*'Sensitivity Analysis'!F850)+(('Benefits Calculations'!$F$24-'Benefits Calculations'!$F$6)*'Sensitivity Analysis'!L850*'Sensitivity Analysis'!G850)</f>
        <v>240389.64344446774</v>
      </c>
      <c r="T850">
        <f ca="1">+'Sensitivity Analysis'!S850-'Sensitivity Analysis'!K850*('Sensitivity Analysis'!O850+'Sensitivity Analysis'!O850/(1+'Benefits Calculations'!$C$10))-'Sensitivity Analysis'!L850*('Sensitivity Analysis'!R850+'Sensitivity Analysis'!R850/(1+'Benefits Calculations'!$C$10)+'Sensitivity Analysis'!R850/(1+'Benefits Calculations'!$C$10)^2+'Sensitivity Analysis'!R850/(1+'Benefits Calculations'!$C$10)^3)</f>
        <v>185660.31057532725</v>
      </c>
      <c r="U850">
        <f t="shared" ca="1" si="189"/>
        <v>314147.28507618513</v>
      </c>
      <c r="V850">
        <f ca="1">+'Sensitivity Analysis'!S850*(1+'Sensitivity Analysis'!I850)-'Sensitivity Analysis'!K850*('Sensitivity Analysis'!O850+'Sensitivity Analysis'!O850/(1+'Benefits Calculations'!$C$10))-'Sensitivity Analysis'!L850*('Sensitivity Analysis'!R850+'Sensitivity Analysis'!R850/(1+'Benefits Calculations'!$C$10)+'Sensitivity Analysis'!R850/(1+'Benefits Calculations'!$C$10)^2+'Sensitivity Analysis'!R850/(1+'Benefits Calculations'!$C$10)^3)</f>
        <v>259417.95220704458</v>
      </c>
    </row>
    <row r="851" spans="5:22" x14ac:dyDescent="0.25">
      <c r="E851">
        <f t="shared" ca="1" si="177"/>
        <v>0.57063811769230521</v>
      </c>
      <c r="F851">
        <f t="shared" ca="1" si="178"/>
        <v>0.77242279855173357</v>
      </c>
      <c r="G851">
        <f t="shared" ca="1" si="179"/>
        <v>0.45863519225617633</v>
      </c>
      <c r="H851">
        <f t="shared" ca="1" si="185"/>
        <v>0.13355930656060455</v>
      </c>
      <c r="I851">
        <f t="shared" ca="1" si="186"/>
        <v>0.22324967624205025</v>
      </c>
      <c r="J851">
        <v>0.33900000000000002</v>
      </c>
      <c r="K851">
        <v>0.311</v>
      </c>
      <c r="L851">
        <f t="shared" si="187"/>
        <v>0.35000000000000003</v>
      </c>
      <c r="M851">
        <f t="shared" ca="1" si="188"/>
        <v>0.96079229704500224</v>
      </c>
      <c r="N851">
        <f t="shared" ca="1" si="180"/>
        <v>3.9207702954997758E-2</v>
      </c>
      <c r="O851">
        <f t="shared" ca="1" si="181"/>
        <v>19087.854669220356</v>
      </c>
      <c r="P851">
        <f t="shared" ca="1" si="182"/>
        <v>0.37365594846159578</v>
      </c>
      <c r="Q851">
        <f t="shared" ca="1" si="183"/>
        <v>0.62634405153840422</v>
      </c>
      <c r="R851">
        <f t="shared" ca="1" si="184"/>
        <v>32791.585435637484</v>
      </c>
      <c r="S851">
        <f ca="1">(('Benefits Calculations'!$F$12-'Benefits Calculations'!$F$6)*'Sensitivity Analysis'!E851*'Sensitivity Analysis'!J851)+(('Benefits Calculations'!$F$18-'Benefits Calculations'!$F$6)*'Sensitivity Analysis'!K851*'Sensitivity Analysis'!F851)+(('Benefits Calculations'!$F$24-'Benefits Calculations'!$F$6)*'Sensitivity Analysis'!L851*'Sensitivity Analysis'!G851)</f>
        <v>282995.54276910599</v>
      </c>
      <c r="T851">
        <f ca="1">+'Sensitivity Analysis'!S851-'Sensitivity Analysis'!K851*('Sensitivity Analysis'!O851+'Sensitivity Analysis'!O851/(1+'Benefits Calculations'!$C$10))-'Sensitivity Analysis'!L851*('Sensitivity Analysis'!R851+'Sensitivity Analysis'!R851/(1+'Benefits Calculations'!$C$10)+'Sensitivity Analysis'!R851/(1+'Benefits Calculations'!$C$10)^2+'Sensitivity Analysis'!R851/(1+'Benefits Calculations'!$C$10)^3)</f>
        <v>227692.04603116366</v>
      </c>
      <c r="U851">
        <f t="shared" ca="1" si="189"/>
        <v>346174.20607025217</v>
      </c>
      <c r="V851">
        <f ca="1">+'Sensitivity Analysis'!S851*(1+'Sensitivity Analysis'!I851)-'Sensitivity Analysis'!K851*('Sensitivity Analysis'!O851+'Sensitivity Analysis'!O851/(1+'Benefits Calculations'!$C$10))-'Sensitivity Analysis'!L851*('Sensitivity Analysis'!R851+'Sensitivity Analysis'!R851/(1+'Benefits Calculations'!$C$10)+'Sensitivity Analysis'!R851/(1+'Benefits Calculations'!$C$10)^2+'Sensitivity Analysis'!R851/(1+'Benefits Calculations'!$C$10)^3)</f>
        <v>290870.70933230984</v>
      </c>
    </row>
    <row r="852" spans="5:22" x14ac:dyDescent="0.25">
      <c r="E852">
        <f t="shared" ca="1" si="177"/>
        <v>0.34264865367765296</v>
      </c>
      <c r="F852">
        <f t="shared" ca="1" si="178"/>
        <v>0.59731807642919843</v>
      </c>
      <c r="G852">
        <f t="shared" ca="1" si="179"/>
        <v>0.39872676853632916</v>
      </c>
      <c r="H852">
        <f t="shared" ca="1" si="185"/>
        <v>0.65766248477597899</v>
      </c>
      <c r="I852">
        <f t="shared" ca="1" si="186"/>
        <v>0.34301962316998869</v>
      </c>
      <c r="J852">
        <v>0.33900000000000002</v>
      </c>
      <c r="K852">
        <v>0.311</v>
      </c>
      <c r="L852">
        <f t="shared" si="187"/>
        <v>0.35000000000000003</v>
      </c>
      <c r="M852">
        <f t="shared" ca="1" si="188"/>
        <v>0.94390618057887576</v>
      </c>
      <c r="N852">
        <f t="shared" ca="1" si="180"/>
        <v>5.6093819421124236E-2</v>
      </c>
      <c r="O852">
        <f t="shared" ca="1" si="181"/>
        <v>19270.832627247302</v>
      </c>
      <c r="P852">
        <f t="shared" ca="1" si="182"/>
        <v>0.46071465364851411</v>
      </c>
      <c r="Q852">
        <f t="shared" ca="1" si="183"/>
        <v>0.53928534635148595</v>
      </c>
      <c r="R852">
        <f t="shared" ca="1" si="184"/>
        <v>31312.458034511747</v>
      </c>
      <c r="S852">
        <f ca="1">(('Benefits Calculations'!$F$12-'Benefits Calculations'!$F$6)*'Sensitivity Analysis'!E852*'Sensitivity Analysis'!J852)+(('Benefits Calculations'!$F$18-'Benefits Calculations'!$F$6)*'Sensitivity Analysis'!K852*'Sensitivity Analysis'!F852)+(('Benefits Calculations'!$F$24-'Benefits Calculations'!$F$6)*'Sensitivity Analysis'!L852*'Sensitivity Analysis'!G852)</f>
        <v>223381.50971699847</v>
      </c>
      <c r="T852">
        <f ca="1">+'Sensitivity Analysis'!S852-'Sensitivity Analysis'!K852*('Sensitivity Analysis'!O852+'Sensitivity Analysis'!O852/(1+'Benefits Calculations'!$C$10))-'Sensitivity Analysis'!L852*('Sensitivity Analysis'!R852+'Sensitivity Analysis'!R852/(1+'Benefits Calculations'!$C$10)+'Sensitivity Analysis'!R852/(1+'Benefits Calculations'!$C$10)^2+'Sensitivity Analysis'!R852/(1+'Benefits Calculations'!$C$10)^3)</f>
        <v>169934.21195121369</v>
      </c>
      <c r="U852">
        <f t="shared" ca="1" si="189"/>
        <v>300005.75100326643</v>
      </c>
      <c r="V852">
        <f ca="1">+'Sensitivity Analysis'!S852*(1+'Sensitivity Analysis'!I852)-'Sensitivity Analysis'!K852*('Sensitivity Analysis'!O852+'Sensitivity Analysis'!O852/(1+'Benefits Calculations'!$C$10))-'Sensitivity Analysis'!L852*('Sensitivity Analysis'!R852+'Sensitivity Analysis'!R852/(1+'Benefits Calculations'!$C$10)+'Sensitivity Analysis'!R852/(1+'Benefits Calculations'!$C$10)^2+'Sensitivity Analysis'!R852/(1+'Benefits Calculations'!$C$10)^3)</f>
        <v>246558.45323748165</v>
      </c>
    </row>
    <row r="853" spans="5:22" x14ac:dyDescent="0.25">
      <c r="E853">
        <f t="shared" ca="1" si="177"/>
        <v>0.30407490203172888</v>
      </c>
      <c r="F853">
        <f t="shared" ca="1" si="178"/>
        <v>0.59520361469403082</v>
      </c>
      <c r="G853">
        <f t="shared" ca="1" si="179"/>
        <v>0.47635889121115477</v>
      </c>
      <c r="H853">
        <f t="shared" ca="1" si="185"/>
        <v>0.43128565195771729</v>
      </c>
      <c r="I853">
        <f t="shared" ca="1" si="186"/>
        <v>0.30155359100070445</v>
      </c>
      <c r="J853">
        <v>0.33900000000000002</v>
      </c>
      <c r="K853">
        <v>0.311</v>
      </c>
      <c r="L853">
        <f t="shared" si="187"/>
        <v>0.35000000000000003</v>
      </c>
      <c r="M853">
        <f t="shared" ca="1" si="188"/>
        <v>0.93626348850176588</v>
      </c>
      <c r="N853">
        <f t="shared" ca="1" si="180"/>
        <v>6.3736511498234116E-2</v>
      </c>
      <c r="O853">
        <f t="shared" ca="1" si="181"/>
        <v>19353.648838594865</v>
      </c>
      <c r="P853">
        <f t="shared" ca="1" si="182"/>
        <v>0.63268878979639709</v>
      </c>
      <c r="Q853">
        <f t="shared" ca="1" si="183"/>
        <v>0.36731121020360291</v>
      </c>
      <c r="R853">
        <f t="shared" ca="1" si="184"/>
        <v>28390.617461359212</v>
      </c>
      <c r="S853">
        <f ca="1">(('Benefits Calculations'!$F$12-'Benefits Calculations'!$F$6)*'Sensitivity Analysis'!E853*'Sensitivity Analysis'!J853)+(('Benefits Calculations'!$F$18-'Benefits Calculations'!$F$6)*'Sensitivity Analysis'!K853*'Sensitivity Analysis'!F853)+(('Benefits Calculations'!$F$24-'Benefits Calculations'!$F$6)*'Sensitivity Analysis'!L853*'Sensitivity Analysis'!G853)</f>
        <v>243421.39481375989</v>
      </c>
      <c r="T853">
        <f ca="1">+'Sensitivity Analysis'!S853-'Sensitivity Analysis'!K853*('Sensitivity Analysis'!O853+'Sensitivity Analysis'!O853/(1+'Benefits Calculations'!$C$10))-'Sensitivity Analysis'!L853*('Sensitivity Analysis'!R853+'Sensitivity Analysis'!R853/(1+'Benefits Calculations'!$C$10)+'Sensitivity Analysis'!R853/(1+'Benefits Calculations'!$C$10)^2+'Sensitivity Analysis'!R853/(1+'Benefits Calculations'!$C$10)^3)</f>
        <v>193811.17834634089</v>
      </c>
      <c r="U853">
        <f t="shared" ca="1" si="189"/>
        <v>316825.99054624949</v>
      </c>
      <c r="V853">
        <f ca="1">+'Sensitivity Analysis'!S853*(1+'Sensitivity Analysis'!I853)-'Sensitivity Analysis'!K853*('Sensitivity Analysis'!O853+'Sensitivity Analysis'!O853/(1+'Benefits Calculations'!$C$10))-'Sensitivity Analysis'!L853*('Sensitivity Analysis'!R853+'Sensitivity Analysis'!R853/(1+'Benefits Calculations'!$C$10)+'Sensitivity Analysis'!R853/(1+'Benefits Calculations'!$C$10)^2+'Sensitivity Analysis'!R853/(1+'Benefits Calculations'!$C$10)^3)</f>
        <v>267215.77407883049</v>
      </c>
    </row>
    <row r="854" spans="5:22" x14ac:dyDescent="0.25">
      <c r="E854">
        <f t="shared" ca="1" si="177"/>
        <v>0.34228604230919057</v>
      </c>
      <c r="F854">
        <f t="shared" ca="1" si="178"/>
        <v>0.63118688673034529</v>
      </c>
      <c r="G854">
        <f t="shared" ca="1" si="179"/>
        <v>0.50768331444329062</v>
      </c>
      <c r="H854">
        <f t="shared" ca="1" si="185"/>
        <v>7.2780289193004943E-2</v>
      </c>
      <c r="I854">
        <f t="shared" ca="1" si="186"/>
        <v>0.19752720456093997</v>
      </c>
      <c r="J854">
        <v>0.33900000000000002</v>
      </c>
      <c r="K854">
        <v>0.311</v>
      </c>
      <c r="L854">
        <f t="shared" si="187"/>
        <v>0.35000000000000003</v>
      </c>
      <c r="M854">
        <f t="shared" ca="1" si="188"/>
        <v>0.95111052069663293</v>
      </c>
      <c r="N854">
        <f t="shared" ca="1" si="180"/>
        <v>4.8889479303367067E-2</v>
      </c>
      <c r="O854">
        <f t="shared" ca="1" si="181"/>
        <v>19192.766397731284</v>
      </c>
      <c r="P854">
        <f t="shared" ca="1" si="182"/>
        <v>0.56414207164950247</v>
      </c>
      <c r="Q854">
        <f t="shared" ca="1" si="183"/>
        <v>0.43585792835049753</v>
      </c>
      <c r="R854">
        <f t="shared" ca="1" si="184"/>
        <v>29555.226202674952</v>
      </c>
      <c r="S854">
        <f ca="1">(('Benefits Calculations'!$F$12-'Benefits Calculations'!$F$6)*'Sensitivity Analysis'!E854*'Sensitivity Analysis'!J854)+(('Benefits Calculations'!$F$18-'Benefits Calculations'!$F$6)*'Sensitivity Analysis'!K854*'Sensitivity Analysis'!F854)+(('Benefits Calculations'!$F$24-'Benefits Calculations'!$F$6)*'Sensitivity Analysis'!L854*'Sensitivity Analysis'!G854)</f>
        <v>260714.08025483377</v>
      </c>
      <c r="T854">
        <f ca="1">+'Sensitivity Analysis'!S854-'Sensitivity Analysis'!K854*('Sensitivity Analysis'!O854+'Sensitivity Analysis'!O854/(1+'Benefits Calculations'!$C$10))-'Sensitivity Analysis'!L854*('Sensitivity Analysis'!R854+'Sensitivity Analysis'!R854/(1+'Benefits Calculations'!$C$10)+'Sensitivity Analysis'!R854/(1+'Benefits Calculations'!$C$10)^2+'Sensitivity Analysis'!R854/(1+'Benefits Calculations'!$C$10)^3)</f>
        <v>209652.64379901989</v>
      </c>
      <c r="U854">
        <f t="shared" ca="1" si="189"/>
        <v>312212.20371724764</v>
      </c>
      <c r="V854">
        <f ca="1">+'Sensitivity Analysis'!S854*(1+'Sensitivity Analysis'!I854)-'Sensitivity Analysis'!K854*('Sensitivity Analysis'!O854+'Sensitivity Analysis'!O854/(1+'Benefits Calculations'!$C$10))-'Sensitivity Analysis'!L854*('Sensitivity Analysis'!R854+'Sensitivity Analysis'!R854/(1+'Benefits Calculations'!$C$10)+'Sensitivity Analysis'!R854/(1+'Benefits Calculations'!$C$10)^2+'Sensitivity Analysis'!R854/(1+'Benefits Calculations'!$C$10)^3)</f>
        <v>261150.76726143379</v>
      </c>
    </row>
    <row r="855" spans="5:22" x14ac:dyDescent="0.25">
      <c r="E855">
        <f t="shared" ca="1" si="177"/>
        <v>0.50868352810964723</v>
      </c>
      <c r="F855">
        <f t="shared" ca="1" si="178"/>
        <v>0.48240547411013712</v>
      </c>
      <c r="G855">
        <f t="shared" ca="1" si="179"/>
        <v>0.56791682374465624</v>
      </c>
      <c r="H855">
        <f t="shared" ca="1" si="185"/>
        <v>1.0419145128919949E-2</v>
      </c>
      <c r="I855">
        <f t="shared" ca="1" si="186"/>
        <v>0.15244164197333479</v>
      </c>
      <c r="J855">
        <v>0.33900000000000002</v>
      </c>
      <c r="K855">
        <v>0.311</v>
      </c>
      <c r="L855">
        <f t="shared" si="187"/>
        <v>0.35000000000000003</v>
      </c>
      <c r="M855">
        <f t="shared" ca="1" si="188"/>
        <v>0.92979010630673586</v>
      </c>
      <c r="N855">
        <f t="shared" ca="1" si="180"/>
        <v>7.0209893693264136E-2</v>
      </c>
      <c r="O855">
        <f t="shared" ca="1" si="181"/>
        <v>19423.79440806021</v>
      </c>
      <c r="P855">
        <f t="shared" ca="1" si="182"/>
        <v>0.59615457621740853</v>
      </c>
      <c r="Q855">
        <f t="shared" ca="1" si="183"/>
        <v>0.40384542378259147</v>
      </c>
      <c r="R855">
        <f t="shared" ca="1" si="184"/>
        <v>29011.333750066231</v>
      </c>
      <c r="S855">
        <f ca="1">(('Benefits Calculations'!$F$12-'Benefits Calculations'!$F$6)*'Sensitivity Analysis'!E855*'Sensitivity Analysis'!J855)+(('Benefits Calculations'!$F$18-'Benefits Calculations'!$F$6)*'Sensitivity Analysis'!K855*'Sensitivity Analysis'!F855)+(('Benefits Calculations'!$F$24-'Benefits Calculations'!$F$6)*'Sensitivity Analysis'!L855*'Sensitivity Analysis'!G855)</f>
        <v>276858.40393870219</v>
      </c>
      <c r="T855">
        <f ca="1">+'Sensitivity Analysis'!S855-'Sensitivity Analysis'!K855*('Sensitivity Analysis'!O855+'Sensitivity Analysis'!O855/(1+'Benefits Calculations'!$C$10))-'Sensitivity Analysis'!L855*('Sensitivity Analysis'!R855+'Sensitivity Analysis'!R855/(1+'Benefits Calculations'!$C$10)+'Sensitivity Analysis'!R855/(1+'Benefits Calculations'!$C$10)^2+'Sensitivity Analysis'!R855/(1+'Benefits Calculations'!$C$10)^3)</f>
        <v>226379.38634235988</v>
      </c>
      <c r="U855">
        <f t="shared" ca="1" si="189"/>
        <v>319063.1536292347</v>
      </c>
      <c r="V855">
        <f ca="1">+'Sensitivity Analysis'!S855*(1+'Sensitivity Analysis'!I855)-'Sensitivity Analysis'!K855*('Sensitivity Analysis'!O855+'Sensitivity Analysis'!O855/(1+'Benefits Calculations'!$C$10))-'Sensitivity Analysis'!L855*('Sensitivity Analysis'!R855+'Sensitivity Analysis'!R855/(1+'Benefits Calculations'!$C$10)+'Sensitivity Analysis'!R855/(1+'Benefits Calculations'!$C$10)^2+'Sensitivity Analysis'!R855/(1+'Benefits Calculations'!$C$10)^3)</f>
        <v>268584.13603289239</v>
      </c>
    </row>
    <row r="856" spans="5:22" x14ac:dyDescent="0.25">
      <c r="E856">
        <f t="shared" ca="1" si="177"/>
        <v>0.34134830695829499</v>
      </c>
      <c r="F856">
        <f t="shared" ca="1" si="178"/>
        <v>0.64678445591457712</v>
      </c>
      <c r="G856">
        <f t="shared" ca="1" si="179"/>
        <v>0.4828046441886269</v>
      </c>
      <c r="H856">
        <f t="shared" ca="1" si="185"/>
        <v>0.21014774351615384</v>
      </c>
      <c r="I856">
        <f t="shared" ca="1" si="186"/>
        <v>0.24824134112638507</v>
      </c>
      <c r="J856">
        <v>0.33900000000000002</v>
      </c>
      <c r="K856">
        <v>0.311</v>
      </c>
      <c r="L856">
        <f t="shared" si="187"/>
        <v>0.35000000000000003</v>
      </c>
      <c r="M856">
        <f t="shared" ca="1" si="188"/>
        <v>0.93310788432388569</v>
      </c>
      <c r="N856">
        <f t="shared" ca="1" si="180"/>
        <v>6.6892115676114305E-2</v>
      </c>
      <c r="O856">
        <f t="shared" ca="1" si="181"/>
        <v>19387.842965466374</v>
      </c>
      <c r="P856">
        <f t="shared" ca="1" si="182"/>
        <v>0.61400135783107779</v>
      </c>
      <c r="Q856">
        <f t="shared" ca="1" si="183"/>
        <v>0.38599864216892221</v>
      </c>
      <c r="R856">
        <f t="shared" ca="1" si="184"/>
        <v>28708.116930449989</v>
      </c>
      <c r="S856">
        <f ca="1">(('Benefits Calculations'!$F$12-'Benefits Calculations'!$F$6)*'Sensitivity Analysis'!E856*'Sensitivity Analysis'!J856)+(('Benefits Calculations'!$F$18-'Benefits Calculations'!$F$6)*'Sensitivity Analysis'!K856*'Sensitivity Analysis'!F856)+(('Benefits Calculations'!$F$24-'Benefits Calculations'!$F$6)*'Sensitivity Analysis'!L856*'Sensitivity Analysis'!G856)</f>
        <v>254832.16576413327</v>
      </c>
      <c r="T856">
        <f ca="1">+'Sensitivity Analysis'!S856-'Sensitivity Analysis'!K856*('Sensitivity Analysis'!O856+'Sensitivity Analysis'!O856/(1+'Benefits Calculations'!$C$10))-'Sensitivity Analysis'!L856*('Sensitivity Analysis'!R856+'Sensitivity Analysis'!R856/(1+'Benefits Calculations'!$C$10)+'Sensitivity Analysis'!R856/(1+'Benefits Calculations'!$C$10)^2+'Sensitivity Analysis'!R856/(1+'Benefits Calculations'!$C$10)^3)</f>
        <v>204778.58396320333</v>
      </c>
      <c r="U856">
        <f t="shared" ca="1" si="189"/>
        <v>318092.044355563</v>
      </c>
      <c r="V856">
        <f ca="1">+'Sensitivity Analysis'!S856*(1+'Sensitivity Analysis'!I856)-'Sensitivity Analysis'!K856*('Sensitivity Analysis'!O856+'Sensitivity Analysis'!O856/(1+'Benefits Calculations'!$C$10))-'Sensitivity Analysis'!L856*('Sensitivity Analysis'!R856+'Sensitivity Analysis'!R856/(1+'Benefits Calculations'!$C$10)+'Sensitivity Analysis'!R856/(1+'Benefits Calculations'!$C$10)^2+'Sensitivity Analysis'!R856/(1+'Benefits Calculations'!$C$10)^3)</f>
        <v>268038.46255463309</v>
      </c>
    </row>
    <row r="857" spans="5:22" x14ac:dyDescent="0.25">
      <c r="E857">
        <f t="shared" ca="1" si="177"/>
        <v>0.65244232303795535</v>
      </c>
      <c r="F857">
        <f t="shared" ca="1" si="178"/>
        <v>0.43721505584177012</v>
      </c>
      <c r="G857">
        <f t="shared" ca="1" si="179"/>
        <v>0.22587965313211639</v>
      </c>
      <c r="H857">
        <f t="shared" ca="1" si="185"/>
        <v>0.60835082090314152</v>
      </c>
      <c r="I857">
        <f t="shared" ca="1" si="186"/>
        <v>0.33468680354465452</v>
      </c>
      <c r="J857">
        <v>0.33900000000000002</v>
      </c>
      <c r="K857">
        <v>0.311</v>
      </c>
      <c r="L857">
        <f t="shared" si="187"/>
        <v>0.35000000000000003</v>
      </c>
      <c r="M857">
        <f t="shared" ca="1" si="188"/>
        <v>0.94081054228486183</v>
      </c>
      <c r="N857">
        <f t="shared" ca="1" si="180"/>
        <v>5.9189457715138172E-2</v>
      </c>
      <c r="O857">
        <f t="shared" ca="1" si="181"/>
        <v>19304.376963801238</v>
      </c>
      <c r="P857">
        <f t="shared" ca="1" si="182"/>
        <v>0.67755087353597754</v>
      </c>
      <c r="Q857">
        <f t="shared" ca="1" si="183"/>
        <v>0.32244912646402246</v>
      </c>
      <c r="R857">
        <f t="shared" ca="1" si="184"/>
        <v>27628.410658623739</v>
      </c>
      <c r="S857">
        <f ca="1">(('Benefits Calculations'!$F$12-'Benefits Calculations'!$F$6)*'Sensitivity Analysis'!E857*'Sensitivity Analysis'!J857)+(('Benefits Calculations'!$F$18-'Benefits Calculations'!$F$6)*'Sensitivity Analysis'!K857*'Sensitivity Analysis'!F857)+(('Benefits Calculations'!$F$24-'Benefits Calculations'!$F$6)*'Sensitivity Analysis'!L857*'Sensitivity Analysis'!G857)</f>
        <v>179794.35685521192</v>
      </c>
      <c r="T857">
        <f ca="1">+'Sensitivity Analysis'!S857-'Sensitivity Analysis'!K857*('Sensitivity Analysis'!O857+'Sensitivity Analysis'!O857/(1+'Benefits Calculations'!$C$10))-'Sensitivity Analysis'!L857*('Sensitivity Analysis'!R857+'Sensitivity Analysis'!R857/(1+'Benefits Calculations'!$C$10)+'Sensitivity Analysis'!R857/(1+'Benefits Calculations'!$C$10)^2+'Sensitivity Analysis'!R857/(1+'Benefits Calculations'!$C$10)^3)</f>
        <v>131228.441055064</v>
      </c>
      <c r="U857">
        <f t="shared" ca="1" si="189"/>
        <v>239969.15544644973</v>
      </c>
      <c r="V857">
        <f ca="1">+'Sensitivity Analysis'!S857*(1+'Sensitivity Analysis'!I857)-'Sensitivity Analysis'!K857*('Sensitivity Analysis'!O857+'Sensitivity Analysis'!O857/(1+'Benefits Calculations'!$C$10))-'Sensitivity Analysis'!L857*('Sensitivity Analysis'!R857+'Sensitivity Analysis'!R857/(1+'Benefits Calculations'!$C$10)+'Sensitivity Analysis'!R857/(1+'Benefits Calculations'!$C$10)^2+'Sensitivity Analysis'!R857/(1+'Benefits Calculations'!$C$10)^3)</f>
        <v>191403.23964630181</v>
      </c>
    </row>
    <row r="858" spans="5:22" x14ac:dyDescent="0.25">
      <c r="E858">
        <f t="shared" ca="1" si="177"/>
        <v>0.53535244158658157</v>
      </c>
      <c r="F858">
        <f t="shared" ca="1" si="178"/>
        <v>0.81005867185983293</v>
      </c>
      <c r="G858">
        <f t="shared" ca="1" si="179"/>
        <v>0.25464761426767246</v>
      </c>
      <c r="H858">
        <f t="shared" ca="1" si="185"/>
        <v>0.2221530439763636</v>
      </c>
      <c r="I858">
        <f t="shared" ca="1" si="186"/>
        <v>0.25171271149096164</v>
      </c>
      <c r="J858">
        <v>0.33900000000000002</v>
      </c>
      <c r="K858">
        <v>0.311</v>
      </c>
      <c r="L858">
        <f t="shared" si="187"/>
        <v>0.35000000000000003</v>
      </c>
      <c r="M858">
        <f t="shared" ca="1" si="188"/>
        <v>0.95795005155255897</v>
      </c>
      <c r="N858">
        <f t="shared" ca="1" si="180"/>
        <v>4.2049948447441032E-2</v>
      </c>
      <c r="O858">
        <f t="shared" ca="1" si="181"/>
        <v>19118.653241376473</v>
      </c>
      <c r="P858">
        <f t="shared" ca="1" si="182"/>
        <v>0.52243508741220113</v>
      </c>
      <c r="Q858">
        <f t="shared" ca="1" si="183"/>
        <v>0.47756491258779887</v>
      </c>
      <c r="R858">
        <f t="shared" ca="1" si="184"/>
        <v>30263.827864866704</v>
      </c>
      <c r="S858">
        <f ca="1">(('Benefits Calculations'!$F$12-'Benefits Calculations'!$F$6)*'Sensitivity Analysis'!E858*'Sensitivity Analysis'!J858)+(('Benefits Calculations'!$F$18-'Benefits Calculations'!$F$6)*'Sensitivity Analysis'!K858*'Sensitivity Analysis'!F858)+(('Benefits Calculations'!$F$24-'Benefits Calculations'!$F$6)*'Sensitivity Analysis'!L858*'Sensitivity Analysis'!G858)</f>
        <v>221678.65182374115</v>
      </c>
      <c r="T858">
        <f ca="1">+'Sensitivity Analysis'!S858-'Sensitivity Analysis'!K858*('Sensitivity Analysis'!O858+'Sensitivity Analysis'!O858/(1+'Benefits Calculations'!$C$10))-'Sensitivity Analysis'!L858*('Sensitivity Analysis'!R858+'Sensitivity Analysis'!R858/(1+'Benefits Calculations'!$C$10)+'Sensitivity Analysis'!R858/(1+'Benefits Calculations'!$C$10)^2+'Sensitivity Analysis'!R858/(1+'Benefits Calculations'!$C$10)^3)</f>
        <v>169719.6881106135</v>
      </c>
      <c r="U858">
        <f t="shared" ca="1" si="189"/>
        <v>277477.98635395587</v>
      </c>
      <c r="V858">
        <f ca="1">+'Sensitivity Analysis'!S858*(1+'Sensitivity Analysis'!I858)-'Sensitivity Analysis'!K858*('Sensitivity Analysis'!O858+'Sensitivity Analysis'!O858/(1+'Benefits Calculations'!$C$10))-'Sensitivity Analysis'!L858*('Sensitivity Analysis'!R858+'Sensitivity Analysis'!R858/(1+'Benefits Calculations'!$C$10)+'Sensitivity Analysis'!R858/(1+'Benefits Calculations'!$C$10)^2+'Sensitivity Analysis'!R858/(1+'Benefits Calculations'!$C$10)^3)</f>
        <v>225519.02264082825</v>
      </c>
    </row>
    <row r="859" spans="5:22" x14ac:dyDescent="0.25">
      <c r="E859">
        <f t="shared" ca="1" si="177"/>
        <v>0.78174072978004483</v>
      </c>
      <c r="F859">
        <f t="shared" ca="1" si="178"/>
        <v>0.31078728158597257</v>
      </c>
      <c r="G859">
        <f t="shared" ca="1" si="179"/>
        <v>0.62013542432463331</v>
      </c>
      <c r="H859">
        <f t="shared" ca="1" si="185"/>
        <v>0.83401683698465157</v>
      </c>
      <c r="I859">
        <f t="shared" ca="1" si="186"/>
        <v>0.37052018942562137</v>
      </c>
      <c r="J859">
        <v>0.33900000000000002</v>
      </c>
      <c r="K859">
        <v>0.311</v>
      </c>
      <c r="L859">
        <f t="shared" si="187"/>
        <v>0.35000000000000003</v>
      </c>
      <c r="M859">
        <f t="shared" ca="1" si="188"/>
        <v>0.94633338295433289</v>
      </c>
      <c r="N859">
        <f t="shared" ca="1" si="180"/>
        <v>5.3666617045667109E-2</v>
      </c>
      <c r="O859">
        <f t="shared" ca="1" si="181"/>
        <v>19244.531462306852</v>
      </c>
      <c r="P859">
        <f t="shared" ca="1" si="182"/>
        <v>0.68756433044871867</v>
      </c>
      <c r="Q859">
        <f t="shared" ca="1" si="183"/>
        <v>0.31243566955128133</v>
      </c>
      <c r="R859">
        <f t="shared" ca="1" si="184"/>
        <v>27458.282025676272</v>
      </c>
      <c r="S859">
        <f ca="1">(('Benefits Calculations'!$F$12-'Benefits Calculations'!$F$6)*'Sensitivity Analysis'!E859*'Sensitivity Analysis'!J859)+(('Benefits Calculations'!$F$18-'Benefits Calculations'!$F$6)*'Sensitivity Analysis'!K859*'Sensitivity Analysis'!F859)+(('Benefits Calculations'!$F$24-'Benefits Calculations'!$F$6)*'Sensitivity Analysis'!L859*'Sensitivity Analysis'!G859)</f>
        <v>297564.10365771293</v>
      </c>
      <c r="T859">
        <f ca="1">+'Sensitivity Analysis'!S859-'Sensitivity Analysis'!K859*('Sensitivity Analysis'!O859+'Sensitivity Analysis'!O859/(1+'Benefits Calculations'!$C$10))-'Sensitivity Analysis'!L859*('Sensitivity Analysis'!R859+'Sensitivity Analysis'!R859/(1+'Benefits Calculations'!$C$10)+'Sensitivity Analysis'!R859/(1+'Benefits Calculations'!$C$10)^2+'Sensitivity Analysis'!R859/(1+'Benefits Calculations'!$C$10)^3)</f>
        <v>249261.15092573225</v>
      </c>
      <c r="U859">
        <f t="shared" ca="1" si="189"/>
        <v>407817.61171123397</v>
      </c>
      <c r="V859">
        <f ca="1">+'Sensitivity Analysis'!S859*(1+'Sensitivity Analysis'!I859)-'Sensitivity Analysis'!K859*('Sensitivity Analysis'!O859+'Sensitivity Analysis'!O859/(1+'Benefits Calculations'!$C$10))-'Sensitivity Analysis'!L859*('Sensitivity Analysis'!R859+'Sensitivity Analysis'!R859/(1+'Benefits Calculations'!$C$10)+'Sensitivity Analysis'!R859/(1+'Benefits Calculations'!$C$10)^2+'Sensitivity Analysis'!R859/(1+'Benefits Calculations'!$C$10)^3)</f>
        <v>359514.65897925326</v>
      </c>
    </row>
    <row r="860" spans="5:22" x14ac:dyDescent="0.25">
      <c r="E860">
        <f t="shared" ca="1" si="177"/>
        <v>0.52982570188899969</v>
      </c>
      <c r="F860">
        <f t="shared" ca="1" si="178"/>
        <v>0.64287982035812274</v>
      </c>
      <c r="G860">
        <f t="shared" ca="1" si="179"/>
        <v>0.37350420056959477</v>
      </c>
      <c r="H860">
        <f t="shared" ca="1" si="185"/>
        <v>0.18083915421146968</v>
      </c>
      <c r="I860">
        <f t="shared" ca="1" si="186"/>
        <v>0.23932475615820911</v>
      </c>
      <c r="J860">
        <v>0.33900000000000002</v>
      </c>
      <c r="K860">
        <v>0.311</v>
      </c>
      <c r="L860">
        <f t="shared" si="187"/>
        <v>0.35000000000000003</v>
      </c>
      <c r="M860">
        <f t="shared" ca="1" si="188"/>
        <v>0.96195806184307797</v>
      </c>
      <c r="N860">
        <f t="shared" ca="1" si="180"/>
        <v>3.8041938156922028E-2</v>
      </c>
      <c r="O860">
        <f t="shared" ca="1" si="181"/>
        <v>19075.222441868409</v>
      </c>
      <c r="P860">
        <f t="shared" ca="1" si="182"/>
        <v>0.42397045066228911</v>
      </c>
      <c r="Q860">
        <f t="shared" ca="1" si="183"/>
        <v>0.57602954933771089</v>
      </c>
      <c r="R860">
        <f t="shared" ca="1" si="184"/>
        <v>31936.742043247708</v>
      </c>
      <c r="S860">
        <f ca="1">(('Benefits Calculations'!$F$12-'Benefits Calculations'!$F$6)*'Sensitivity Analysis'!E860*'Sensitivity Analysis'!J860)+(('Benefits Calculations'!$F$18-'Benefits Calculations'!$F$6)*'Sensitivity Analysis'!K860*'Sensitivity Analysis'!F860)+(('Benefits Calculations'!$F$24-'Benefits Calculations'!$F$6)*'Sensitivity Analysis'!L860*'Sensitivity Analysis'!G860)</f>
        <v>238006.36130861175</v>
      </c>
      <c r="T860">
        <f ca="1">+'Sensitivity Analysis'!S860-'Sensitivity Analysis'!K860*('Sensitivity Analysis'!O860+'Sensitivity Analysis'!O860/(1+'Benefits Calculations'!$C$10))-'Sensitivity Analysis'!L860*('Sensitivity Analysis'!R860+'Sensitivity Analysis'!R860/(1+'Benefits Calculations'!$C$10)+'Sensitivity Analysis'!R860/(1+'Benefits Calculations'!$C$10)^2+'Sensitivity Analysis'!R860/(1+'Benefits Calculations'!$C$10)^3)</f>
        <v>183848.02045279631</v>
      </c>
      <c r="U860">
        <f t="shared" ca="1" si="189"/>
        <v>294967.17569289787</v>
      </c>
      <c r="V860">
        <f ca="1">+'Sensitivity Analysis'!S860*(1+'Sensitivity Analysis'!I860)-'Sensitivity Analysis'!K860*('Sensitivity Analysis'!O860+'Sensitivity Analysis'!O860/(1+'Benefits Calculations'!$C$10))-'Sensitivity Analysis'!L860*('Sensitivity Analysis'!R860+'Sensitivity Analysis'!R860/(1+'Benefits Calculations'!$C$10)+'Sensitivity Analysis'!R860/(1+'Benefits Calculations'!$C$10)^2+'Sensitivity Analysis'!R860/(1+'Benefits Calculations'!$C$10)^3)</f>
        <v>240808.83483708242</v>
      </c>
    </row>
    <row r="861" spans="5:22" x14ac:dyDescent="0.25">
      <c r="E861">
        <f t="shared" ca="1" si="177"/>
        <v>0.36223486791523324</v>
      </c>
      <c r="F861">
        <f t="shared" ca="1" si="178"/>
        <v>0.5113479202159118</v>
      </c>
      <c r="G861">
        <f t="shared" ca="1" si="179"/>
        <v>0.55708296980169003</v>
      </c>
      <c r="H861">
        <f t="shared" ca="1" si="185"/>
        <v>0.85323370863017223</v>
      </c>
      <c r="I861">
        <f t="shared" ca="1" si="186"/>
        <v>0.37347255865937867</v>
      </c>
      <c r="J861">
        <v>0.33900000000000002</v>
      </c>
      <c r="K861">
        <v>0.311</v>
      </c>
      <c r="L861">
        <f t="shared" si="187"/>
        <v>0.35000000000000003</v>
      </c>
      <c r="M861">
        <f t="shared" ca="1" si="188"/>
        <v>0.92540704250153472</v>
      </c>
      <c r="N861">
        <f t="shared" ca="1" si="180"/>
        <v>7.4592957498465284E-2</v>
      </c>
      <c r="O861">
        <f t="shared" ca="1" si="181"/>
        <v>19471.289287453368</v>
      </c>
      <c r="P861">
        <f t="shared" ca="1" si="182"/>
        <v>0.67177474521394398</v>
      </c>
      <c r="Q861">
        <f t="shared" ca="1" si="183"/>
        <v>0.32822525478605602</v>
      </c>
      <c r="R861">
        <f t="shared" ca="1" si="184"/>
        <v>27726.547078815092</v>
      </c>
      <c r="S861">
        <f ca="1">(('Benefits Calculations'!$F$12-'Benefits Calculations'!$F$6)*'Sensitivity Analysis'!E861*'Sensitivity Analysis'!J861)+(('Benefits Calculations'!$F$18-'Benefits Calculations'!$F$6)*'Sensitivity Analysis'!K861*'Sensitivity Analysis'!F861)+(('Benefits Calculations'!$F$24-'Benefits Calculations'!$F$6)*'Sensitivity Analysis'!L861*'Sensitivity Analysis'!G861)</f>
        <v>263618.97324635659</v>
      </c>
      <c r="T861">
        <f ca="1">+'Sensitivity Analysis'!S861-'Sensitivity Analysis'!K861*('Sensitivity Analysis'!O861+'Sensitivity Analysis'!O861/(1+'Benefits Calculations'!$C$10))-'Sensitivity Analysis'!L861*('Sensitivity Analysis'!R861+'Sensitivity Analysis'!R861/(1+'Benefits Calculations'!$C$10)+'Sensitivity Analysis'!R861/(1+'Benefits Calculations'!$C$10)^2+'Sensitivity Analysis'!R861/(1+'Benefits Calculations'!$C$10)^3)</f>
        <v>214820.41571702354</v>
      </c>
      <c r="U861">
        <f t="shared" ca="1" si="189"/>
        <v>362073.42569583171</v>
      </c>
      <c r="V861">
        <f ca="1">+'Sensitivity Analysis'!S861*(1+'Sensitivity Analysis'!I861)-'Sensitivity Analysis'!K861*('Sensitivity Analysis'!O861+'Sensitivity Analysis'!O861/(1+'Benefits Calculations'!$C$10))-'Sensitivity Analysis'!L861*('Sensitivity Analysis'!R861+'Sensitivity Analysis'!R861/(1+'Benefits Calculations'!$C$10)+'Sensitivity Analysis'!R861/(1+'Benefits Calculations'!$C$10)^2+'Sensitivity Analysis'!R861/(1+'Benefits Calculations'!$C$10)^3)</f>
        <v>313274.86816649867</v>
      </c>
    </row>
    <row r="862" spans="5:22" x14ac:dyDescent="0.25">
      <c r="E862">
        <f t="shared" ca="1" si="177"/>
        <v>0.3675676079672473</v>
      </c>
      <c r="F862">
        <f t="shared" ca="1" si="178"/>
        <v>0.54918137582984083</v>
      </c>
      <c r="G862">
        <f t="shared" ca="1" si="179"/>
        <v>0.41090150550925836</v>
      </c>
      <c r="H862">
        <f t="shared" ca="1" si="185"/>
        <v>0.1552407366418983</v>
      </c>
      <c r="I862">
        <f t="shared" ca="1" si="186"/>
        <v>0.23092461583972443</v>
      </c>
      <c r="J862">
        <v>0.33900000000000002</v>
      </c>
      <c r="K862">
        <v>0.311</v>
      </c>
      <c r="L862">
        <f t="shared" si="187"/>
        <v>0.35000000000000003</v>
      </c>
      <c r="M862">
        <f t="shared" ca="1" si="188"/>
        <v>0.95281766816448132</v>
      </c>
      <c r="N862">
        <f t="shared" ca="1" si="180"/>
        <v>4.7182331835518676E-2</v>
      </c>
      <c r="O862">
        <f t="shared" ca="1" si="181"/>
        <v>19174.267747769682</v>
      </c>
      <c r="P862">
        <f t="shared" ca="1" si="182"/>
        <v>0.36136356795705959</v>
      </c>
      <c r="Q862">
        <f t="shared" ca="1" si="183"/>
        <v>0.63863643204294041</v>
      </c>
      <c r="R862">
        <f t="shared" ca="1" si="184"/>
        <v>33000.432980409554</v>
      </c>
      <c r="S862">
        <f ca="1">(('Benefits Calculations'!$F$12-'Benefits Calculations'!$F$6)*'Sensitivity Analysis'!E862*'Sensitivity Analysis'!J862)+(('Benefits Calculations'!$F$18-'Benefits Calculations'!$F$6)*'Sensitivity Analysis'!K862*'Sensitivity Analysis'!F862)+(('Benefits Calculations'!$F$24-'Benefits Calculations'!$F$6)*'Sensitivity Analysis'!L862*'Sensitivity Analysis'!G862)</f>
        <v>223734.83201535745</v>
      </c>
      <c r="T862">
        <f ca="1">+'Sensitivity Analysis'!S862-'Sensitivity Analysis'!K862*('Sensitivity Analysis'!O862+'Sensitivity Analysis'!O862/(1+'Benefits Calculations'!$C$10))-'Sensitivity Analysis'!L862*('Sensitivity Analysis'!R862+'Sensitivity Analysis'!R862/(1+'Benefits Calculations'!$C$10)+'Sensitivity Analysis'!R862/(1+'Benefits Calculations'!$C$10)^2+'Sensitivity Analysis'!R862/(1+'Benefits Calculations'!$C$10)^3)</f>
        <v>168100.60824862041</v>
      </c>
      <c r="U862">
        <f t="shared" ca="1" si="189"/>
        <v>275400.71214846917</v>
      </c>
      <c r="V862">
        <f ca="1">+'Sensitivity Analysis'!S862*(1+'Sensitivity Analysis'!I862)-'Sensitivity Analysis'!K862*('Sensitivity Analysis'!O862+'Sensitivity Analysis'!O862/(1+'Benefits Calculations'!$C$10))-'Sensitivity Analysis'!L862*('Sensitivity Analysis'!R862+'Sensitivity Analysis'!R862/(1+'Benefits Calculations'!$C$10)+'Sensitivity Analysis'!R862/(1+'Benefits Calculations'!$C$10)^2+'Sensitivity Analysis'!R862/(1+'Benefits Calculations'!$C$10)^3)</f>
        <v>219766.48838173214</v>
      </c>
    </row>
    <row r="863" spans="5:22" x14ac:dyDescent="0.25">
      <c r="E863">
        <f t="shared" ca="1" si="177"/>
        <v>0.72004642578854439</v>
      </c>
      <c r="F863">
        <f t="shared" ca="1" si="178"/>
        <v>0.55173609794381628</v>
      </c>
      <c r="G863">
        <f t="shared" ca="1" si="179"/>
        <v>0.40175883191570977</v>
      </c>
      <c r="H863">
        <f t="shared" ca="1" si="185"/>
        <v>7.5354336275709533E-2</v>
      </c>
      <c r="I863">
        <f t="shared" ca="1" si="186"/>
        <v>0.19879860875603894</v>
      </c>
      <c r="J863">
        <v>0.33900000000000002</v>
      </c>
      <c r="K863">
        <v>0.311</v>
      </c>
      <c r="L863">
        <f t="shared" si="187"/>
        <v>0.35000000000000003</v>
      </c>
      <c r="M863">
        <f t="shared" ca="1" si="188"/>
        <v>0.94051269383262137</v>
      </c>
      <c r="N863">
        <f t="shared" ca="1" si="180"/>
        <v>5.9487306167378629E-2</v>
      </c>
      <c r="O863">
        <f t="shared" ca="1" si="181"/>
        <v>19307.604449629715</v>
      </c>
      <c r="P863">
        <f t="shared" ca="1" si="182"/>
        <v>0.68747209706312062</v>
      </c>
      <c r="Q863">
        <f t="shared" ca="1" si="183"/>
        <v>0.31252790293687938</v>
      </c>
      <c r="R863">
        <f t="shared" ca="1" si="184"/>
        <v>27459.849070897581</v>
      </c>
      <c r="S863">
        <f ca="1">(('Benefits Calculations'!$F$12-'Benefits Calculations'!$F$6)*'Sensitivity Analysis'!E863*'Sensitivity Analysis'!J863)+(('Benefits Calculations'!$F$18-'Benefits Calculations'!$F$6)*'Sensitivity Analysis'!K863*'Sensitivity Analysis'!F863)+(('Benefits Calculations'!$F$24-'Benefits Calculations'!$F$6)*'Sensitivity Analysis'!L863*'Sensitivity Analysis'!G863)</f>
        <v>253271.8719024504</v>
      </c>
      <c r="T863">
        <f ca="1">+'Sensitivity Analysis'!S863-'Sensitivity Analysis'!K863*('Sensitivity Analysis'!O863+'Sensitivity Analysis'!O863/(1+'Benefits Calculations'!$C$10))-'Sensitivity Analysis'!L863*('Sensitivity Analysis'!R863+'Sensitivity Analysis'!R863/(1+'Benefits Calculations'!$C$10)+'Sensitivity Analysis'!R863/(1+'Benefits Calculations'!$C$10)^2+'Sensitivity Analysis'!R863/(1+'Benefits Calculations'!$C$10)^3)</f>
        <v>204928.26603720081</v>
      </c>
      <c r="U863">
        <f t="shared" ca="1" si="189"/>
        <v>303621.96767369524</v>
      </c>
      <c r="V863">
        <f ca="1">+'Sensitivity Analysis'!S863*(1+'Sensitivity Analysis'!I863)-'Sensitivity Analysis'!K863*('Sensitivity Analysis'!O863+'Sensitivity Analysis'!O863/(1+'Benefits Calculations'!$C$10))-'Sensitivity Analysis'!L863*('Sensitivity Analysis'!R863+'Sensitivity Analysis'!R863/(1+'Benefits Calculations'!$C$10)+'Sensitivity Analysis'!R863/(1+'Benefits Calculations'!$C$10)^2+'Sensitivity Analysis'!R863/(1+'Benefits Calculations'!$C$10)^3)</f>
        <v>255278.36180844568</v>
      </c>
    </row>
    <row r="864" spans="5:22" x14ac:dyDescent="0.25">
      <c r="E864">
        <f t="shared" ca="1" si="177"/>
        <v>0.36133503070672079</v>
      </c>
      <c r="F864">
        <f t="shared" ca="1" si="178"/>
        <v>0.32607121521709881</v>
      </c>
      <c r="G864">
        <f t="shared" ca="1" si="179"/>
        <v>0.43344839849493255</v>
      </c>
      <c r="H864">
        <f t="shared" ca="1" si="185"/>
        <v>0.76837939439219793</v>
      </c>
      <c r="I864">
        <f t="shared" ca="1" si="186"/>
        <v>0.36065784673907231</v>
      </c>
      <c r="J864">
        <v>0.33900000000000002</v>
      </c>
      <c r="K864">
        <v>0.311</v>
      </c>
      <c r="L864">
        <f t="shared" si="187"/>
        <v>0.35000000000000003</v>
      </c>
      <c r="M864">
        <f t="shared" ca="1" si="188"/>
        <v>0.95044088787731584</v>
      </c>
      <c r="N864">
        <f t="shared" ca="1" si="180"/>
        <v>4.9559112122684157E-2</v>
      </c>
      <c r="O864">
        <f t="shared" ca="1" si="181"/>
        <v>19200.022538961406</v>
      </c>
      <c r="P864">
        <f t="shared" ca="1" si="182"/>
        <v>0.52786637312669216</v>
      </c>
      <c r="Q864">
        <f t="shared" ca="1" si="183"/>
        <v>0.47213362687330784</v>
      </c>
      <c r="R864">
        <f t="shared" ca="1" si="184"/>
        <v>30171.550320577502</v>
      </c>
      <c r="S864">
        <f ca="1">(('Benefits Calculations'!$F$12-'Benefits Calculations'!$F$6)*'Sensitivity Analysis'!E864*'Sensitivity Analysis'!J864)+(('Benefits Calculations'!$F$18-'Benefits Calculations'!$F$6)*'Sensitivity Analysis'!K864*'Sensitivity Analysis'!F864)+(('Benefits Calculations'!$F$24-'Benefits Calculations'!$F$6)*'Sensitivity Analysis'!L864*'Sensitivity Analysis'!G864)</f>
        <v>203922.58808305196</v>
      </c>
      <c r="T864">
        <f ca="1">+'Sensitivity Analysis'!S864-'Sensitivity Analysis'!K864*('Sensitivity Analysis'!O864+'Sensitivity Analysis'!O864/(1+'Benefits Calculations'!$C$10))-'Sensitivity Analysis'!L864*('Sensitivity Analysis'!R864+'Sensitivity Analysis'!R864/(1+'Benefits Calculations'!$C$10)+'Sensitivity Analysis'!R864/(1+'Benefits Calculations'!$C$10)^2+'Sensitivity Analysis'!R864/(1+'Benefits Calculations'!$C$10)^3)</f>
        <v>152036.65042396769</v>
      </c>
      <c r="U864">
        <f t="shared" ca="1" si="189"/>
        <v>277468.86960254429</v>
      </c>
      <c r="V864">
        <f ca="1">+'Sensitivity Analysis'!S864*(1+'Sensitivity Analysis'!I864)-'Sensitivity Analysis'!K864*('Sensitivity Analysis'!O864+'Sensitivity Analysis'!O864/(1+'Benefits Calculations'!$C$10))-'Sensitivity Analysis'!L864*('Sensitivity Analysis'!R864+'Sensitivity Analysis'!R864/(1+'Benefits Calculations'!$C$10)+'Sensitivity Analysis'!R864/(1+'Benefits Calculations'!$C$10)^2+'Sensitivity Analysis'!R864/(1+'Benefits Calculations'!$C$10)^3)</f>
        <v>225582.93194346005</v>
      </c>
    </row>
    <row r="865" spans="5:22" x14ac:dyDescent="0.25">
      <c r="E865">
        <f t="shared" ca="1" si="177"/>
        <v>0.24517341957979938</v>
      </c>
      <c r="F865">
        <f t="shared" ca="1" si="178"/>
        <v>0.64983977239715685</v>
      </c>
      <c r="G865">
        <f t="shared" ca="1" si="179"/>
        <v>0.33663513749464424</v>
      </c>
      <c r="H865">
        <f t="shared" ca="1" si="185"/>
        <v>0.86940121045172769</v>
      </c>
      <c r="I865">
        <f t="shared" ca="1" si="186"/>
        <v>0.37610999947781937</v>
      </c>
      <c r="J865">
        <v>0.33900000000000002</v>
      </c>
      <c r="K865">
        <v>0.311</v>
      </c>
      <c r="L865">
        <f t="shared" si="187"/>
        <v>0.35000000000000003</v>
      </c>
      <c r="M865">
        <f t="shared" ca="1" si="188"/>
        <v>0.95902395324625977</v>
      </c>
      <c r="N865">
        <f t="shared" ca="1" si="180"/>
        <v>4.0976046753740225E-2</v>
      </c>
      <c r="O865">
        <f t="shared" ca="1" si="181"/>
        <v>19107.016442623531</v>
      </c>
      <c r="P865">
        <f t="shared" ca="1" si="182"/>
        <v>0.71013262309690961</v>
      </c>
      <c r="Q865">
        <f t="shared" ca="1" si="183"/>
        <v>0.28986737690309039</v>
      </c>
      <c r="R865">
        <f t="shared" ca="1" si="184"/>
        <v>27074.846733583508</v>
      </c>
      <c r="S865">
        <f ca="1">(('Benefits Calculations'!$F$12-'Benefits Calculations'!$F$6)*'Sensitivity Analysis'!E865*'Sensitivity Analysis'!J865)+(('Benefits Calculations'!$F$18-'Benefits Calculations'!$F$6)*'Sensitivity Analysis'!K865*'Sensitivity Analysis'!F865)+(('Benefits Calculations'!$F$24-'Benefits Calculations'!$F$6)*'Sensitivity Analysis'!L865*'Sensitivity Analysis'!G865)</f>
        <v>201647.60349289101</v>
      </c>
      <c r="T865">
        <f ca="1">+'Sensitivity Analysis'!S865-'Sensitivity Analysis'!K865*('Sensitivity Analysis'!O865+'Sensitivity Analysis'!O865/(1+'Benefits Calculations'!$C$10))-'Sensitivity Analysis'!L865*('Sensitivity Analysis'!R865+'Sensitivity Analysis'!R865/(1+'Benefits Calculations'!$C$10)+'Sensitivity Analysis'!R865/(1+'Benefits Calculations'!$C$10)^2+'Sensitivity Analysis'!R865/(1+'Benefits Calculations'!$C$10)^3)</f>
        <v>153938.92749548602</v>
      </c>
      <c r="U865">
        <f t="shared" ca="1" si="189"/>
        <v>277489.28353730578</v>
      </c>
      <c r="V865">
        <f ca="1">+'Sensitivity Analysis'!S865*(1+'Sensitivity Analysis'!I865)-'Sensitivity Analysis'!K865*('Sensitivity Analysis'!O865+'Sensitivity Analysis'!O865/(1+'Benefits Calculations'!$C$10))-'Sensitivity Analysis'!L865*('Sensitivity Analysis'!R865+'Sensitivity Analysis'!R865/(1+'Benefits Calculations'!$C$10)+'Sensitivity Analysis'!R865/(1+'Benefits Calculations'!$C$10)^2+'Sensitivity Analysis'!R865/(1+'Benefits Calculations'!$C$10)^3)</f>
        <v>229780.60753990078</v>
      </c>
    </row>
    <row r="866" spans="5:22" x14ac:dyDescent="0.25">
      <c r="E866">
        <f t="shared" ca="1" si="177"/>
        <v>0.70991372792685503</v>
      </c>
      <c r="F866">
        <f t="shared" ca="1" si="178"/>
        <v>0.58647046835505179</v>
      </c>
      <c r="G866">
        <f t="shared" ca="1" si="179"/>
        <v>0.46719161326214803</v>
      </c>
      <c r="H866">
        <f t="shared" ca="1" si="185"/>
        <v>0.60646899669488985</v>
      </c>
      <c r="I866">
        <f t="shared" ca="1" si="186"/>
        <v>0.33436223808538912</v>
      </c>
      <c r="J866">
        <v>0.33900000000000002</v>
      </c>
      <c r="K866">
        <v>0.311</v>
      </c>
      <c r="L866">
        <f t="shared" si="187"/>
        <v>0.35000000000000003</v>
      </c>
      <c r="M866">
        <f t="shared" ca="1" si="188"/>
        <v>0.93026246666017465</v>
      </c>
      <c r="N866">
        <f t="shared" ca="1" si="180"/>
        <v>6.9737533339825353E-2</v>
      </c>
      <c r="O866">
        <f t="shared" ca="1" si="181"/>
        <v>19418.675911270348</v>
      </c>
      <c r="P866">
        <f t="shared" ca="1" si="182"/>
        <v>0.71053894127245387</v>
      </c>
      <c r="Q866">
        <f t="shared" ca="1" si="183"/>
        <v>0.28946105872754613</v>
      </c>
      <c r="R866">
        <f t="shared" ca="1" si="184"/>
        <v>27067.943387781008</v>
      </c>
      <c r="S866">
        <f ca="1">(('Benefits Calculations'!$F$12-'Benefits Calculations'!$F$6)*'Sensitivity Analysis'!E866*'Sensitivity Analysis'!J866)+(('Benefits Calculations'!$F$18-'Benefits Calculations'!$F$6)*'Sensitivity Analysis'!K866*'Sensitivity Analysis'!F866)+(('Benefits Calculations'!$F$24-'Benefits Calculations'!$F$6)*'Sensitivity Analysis'!L866*'Sensitivity Analysis'!G866)</f>
        <v>276477.89920993196</v>
      </c>
      <c r="T866">
        <f ca="1">+'Sensitivity Analysis'!S866-'Sensitivity Analysis'!K866*('Sensitivity Analysis'!O866+'Sensitivity Analysis'!O866/(1+'Benefits Calculations'!$C$10))-'Sensitivity Analysis'!L866*('Sensitivity Analysis'!R866+'Sensitivity Analysis'!R866/(1+'Benefits Calculations'!$C$10)+'Sensitivity Analysis'!R866/(1+'Benefits Calculations'!$C$10)^2+'Sensitivity Analysis'!R866/(1+'Benefits Calculations'!$C$10)^3)</f>
        <v>228587.83412219715</v>
      </c>
      <c r="U866">
        <f t="shared" ca="1" si="189"/>
        <v>368921.6683709115</v>
      </c>
      <c r="V866">
        <f ca="1">+'Sensitivity Analysis'!S866*(1+'Sensitivity Analysis'!I866)-'Sensitivity Analysis'!K866*('Sensitivity Analysis'!O866+'Sensitivity Analysis'!O866/(1+'Benefits Calculations'!$C$10))-'Sensitivity Analysis'!L866*('Sensitivity Analysis'!R866+'Sensitivity Analysis'!R866/(1+'Benefits Calculations'!$C$10)+'Sensitivity Analysis'!R866/(1+'Benefits Calculations'!$C$10)^2+'Sensitivity Analysis'!R866/(1+'Benefits Calculations'!$C$10)^3)</f>
        <v>321031.60328317672</v>
      </c>
    </row>
    <row r="867" spans="5:22" x14ac:dyDescent="0.25">
      <c r="E867">
        <f t="shared" ca="1" si="177"/>
        <v>0.16824637060032627</v>
      </c>
      <c r="F867">
        <f t="shared" ca="1" si="178"/>
        <v>0.84481386045189055</v>
      </c>
      <c r="G867">
        <f t="shared" ca="1" si="179"/>
        <v>0.33620516973519166</v>
      </c>
      <c r="H867">
        <f t="shared" ca="1" si="185"/>
        <v>0.30251164856388091</v>
      </c>
      <c r="I867">
        <f t="shared" ca="1" si="186"/>
        <v>0.27286490252914819</v>
      </c>
      <c r="J867">
        <v>0.33900000000000002</v>
      </c>
      <c r="K867">
        <v>0.311</v>
      </c>
      <c r="L867">
        <f t="shared" si="187"/>
        <v>0.35000000000000003</v>
      </c>
      <c r="M867">
        <f t="shared" ca="1" si="188"/>
        <v>0.9383702459590989</v>
      </c>
      <c r="N867">
        <f t="shared" ca="1" si="180"/>
        <v>6.1629754040901097E-2</v>
      </c>
      <c r="O867">
        <f t="shared" ca="1" si="181"/>
        <v>19330.820014787205</v>
      </c>
      <c r="P867">
        <f t="shared" ca="1" si="182"/>
        <v>0.65027237263010962</v>
      </c>
      <c r="Q867">
        <f t="shared" ca="1" si="183"/>
        <v>0.34972762736989038</v>
      </c>
      <c r="R867">
        <f t="shared" ca="1" si="184"/>
        <v>28091.872389014439</v>
      </c>
      <c r="S867">
        <f ca="1">(('Benefits Calculations'!$F$12-'Benefits Calculations'!$F$6)*'Sensitivity Analysis'!E867*'Sensitivity Analysis'!J867)+(('Benefits Calculations'!$F$18-'Benefits Calculations'!$F$6)*'Sensitivity Analysis'!K867*'Sensitivity Analysis'!F867)+(('Benefits Calculations'!$F$24-'Benefits Calculations'!$F$6)*'Sensitivity Analysis'!L867*'Sensitivity Analysis'!G867)</f>
        <v>217381.03210117895</v>
      </c>
      <c r="T867">
        <f ca="1">+'Sensitivity Analysis'!S867-'Sensitivity Analysis'!K867*('Sensitivity Analysis'!O867+'Sensitivity Analysis'!O867/(1+'Benefits Calculations'!$C$10))-'Sensitivity Analysis'!L867*('Sensitivity Analysis'!R867+'Sensitivity Analysis'!R867/(1+'Benefits Calculations'!$C$10)+'Sensitivity Analysis'!R867/(1+'Benefits Calculations'!$C$10)^2+'Sensitivity Analysis'!R867/(1+'Benefits Calculations'!$C$10)^3)</f>
        <v>168182.2771837358</v>
      </c>
      <c r="U867">
        <f t="shared" ca="1" si="189"/>
        <v>276696.68623715272</v>
      </c>
      <c r="V867">
        <f ca="1">+'Sensitivity Analysis'!S867*(1+'Sensitivity Analysis'!I867)-'Sensitivity Analysis'!K867*('Sensitivity Analysis'!O867+'Sensitivity Analysis'!O867/(1+'Benefits Calculations'!$C$10))-'Sensitivity Analysis'!L867*('Sensitivity Analysis'!R867+'Sensitivity Analysis'!R867/(1+'Benefits Calculations'!$C$10)+'Sensitivity Analysis'!R867/(1+'Benefits Calculations'!$C$10)^2+'Sensitivity Analysis'!R867/(1+'Benefits Calculations'!$C$10)^3)</f>
        <v>227497.93131970952</v>
      </c>
    </row>
    <row r="868" spans="5:22" x14ac:dyDescent="0.25">
      <c r="E868">
        <f t="shared" ca="1" si="177"/>
        <v>0.58019764699565834</v>
      </c>
      <c r="F868">
        <f t="shared" ca="1" si="178"/>
        <v>0.62219687332284357</v>
      </c>
      <c r="G868">
        <f t="shared" ca="1" si="179"/>
        <v>0.2460890917565175</v>
      </c>
      <c r="H868">
        <f t="shared" ca="1" si="185"/>
        <v>0.29653009879770853</v>
      </c>
      <c r="I868">
        <f t="shared" ca="1" si="186"/>
        <v>0.27139574068464006</v>
      </c>
      <c r="J868">
        <v>0.33900000000000002</v>
      </c>
      <c r="K868">
        <v>0.311</v>
      </c>
      <c r="L868">
        <f t="shared" si="187"/>
        <v>0.35000000000000003</v>
      </c>
      <c r="M868">
        <f t="shared" ca="1" si="188"/>
        <v>0.93526342581888722</v>
      </c>
      <c r="N868">
        <f t="shared" ca="1" si="180"/>
        <v>6.4736574181112783E-2</v>
      </c>
      <c r="O868">
        <f t="shared" ca="1" si="181"/>
        <v>19364.485517826539</v>
      </c>
      <c r="P868">
        <f t="shared" ca="1" si="182"/>
        <v>0.72750302589310778</v>
      </c>
      <c r="Q868">
        <f t="shared" ca="1" si="183"/>
        <v>0.27249697410689222</v>
      </c>
      <c r="R868">
        <f t="shared" ca="1" si="184"/>
        <v>26779.723590076101</v>
      </c>
      <c r="S868">
        <f ca="1">(('Benefits Calculations'!$F$12-'Benefits Calculations'!$F$6)*'Sensitivity Analysis'!E868*'Sensitivity Analysis'!J868)+(('Benefits Calculations'!$F$18-'Benefits Calculations'!$F$6)*'Sensitivity Analysis'!K868*'Sensitivity Analysis'!F868)+(('Benefits Calculations'!$F$24-'Benefits Calculations'!$F$6)*'Sensitivity Analysis'!L868*'Sensitivity Analysis'!G868)</f>
        <v>201107.89314180322</v>
      </c>
      <c r="T868">
        <f ca="1">+'Sensitivity Analysis'!S868-'Sensitivity Analysis'!K868*('Sensitivity Analysis'!O868+'Sensitivity Analysis'!O868/(1+'Benefits Calculations'!$C$10))-'Sensitivity Analysis'!L868*('Sensitivity Analysis'!R868+'Sensitivity Analysis'!R868/(1+'Benefits Calculations'!$C$10)+'Sensitivity Analysis'!R868/(1+'Benefits Calculations'!$C$10)^2+'Sensitivity Analysis'!R868/(1+'Benefits Calculations'!$C$10)^3)</f>
        <v>153634.46202795187</v>
      </c>
      <c r="U868">
        <f t="shared" ca="1" si="189"/>
        <v>255687.71875855036</v>
      </c>
      <c r="V868">
        <f ca="1">+'Sensitivity Analysis'!S868*(1+'Sensitivity Analysis'!I868)-'Sensitivity Analysis'!K868*('Sensitivity Analysis'!O868+'Sensitivity Analysis'!O868/(1+'Benefits Calculations'!$C$10))-'Sensitivity Analysis'!L868*('Sensitivity Analysis'!R868+'Sensitivity Analysis'!R868/(1+'Benefits Calculations'!$C$10)+'Sensitivity Analysis'!R868/(1+'Benefits Calculations'!$C$10)^2+'Sensitivity Analysis'!R868/(1+'Benefits Calculations'!$C$10)^3)</f>
        <v>208214.28764469901</v>
      </c>
    </row>
    <row r="869" spans="5:22" x14ac:dyDescent="0.25">
      <c r="E869">
        <f t="shared" ca="1" si="177"/>
        <v>0.43080888272145301</v>
      </c>
      <c r="F869">
        <f t="shared" ca="1" si="178"/>
        <v>0.62081526323670211</v>
      </c>
      <c r="G869">
        <f t="shared" ca="1" si="179"/>
        <v>0.48393135320441111</v>
      </c>
      <c r="H869">
        <f t="shared" ca="1" si="185"/>
        <v>0.32525333101451859</v>
      </c>
      <c r="I869">
        <f t="shared" ca="1" si="186"/>
        <v>0.2783221591912739</v>
      </c>
      <c r="J869">
        <v>0.33900000000000002</v>
      </c>
      <c r="K869">
        <v>0.311</v>
      </c>
      <c r="L869">
        <f t="shared" si="187"/>
        <v>0.35000000000000003</v>
      </c>
      <c r="M869">
        <f t="shared" ca="1" si="188"/>
        <v>0.92775540419770675</v>
      </c>
      <c r="N869">
        <f t="shared" ca="1" si="180"/>
        <v>7.2244595802293254E-2</v>
      </c>
      <c r="O869">
        <f t="shared" ca="1" si="181"/>
        <v>19445.842440113651</v>
      </c>
      <c r="P869">
        <f t="shared" ca="1" si="182"/>
        <v>0.73547753034596308</v>
      </c>
      <c r="Q869">
        <f t="shared" ca="1" si="183"/>
        <v>0.26452246965403692</v>
      </c>
      <c r="R869">
        <f t="shared" ca="1" si="184"/>
        <v>26644.236759422089</v>
      </c>
      <c r="S869">
        <f ca="1">(('Benefits Calculations'!$F$12-'Benefits Calculations'!$F$6)*'Sensitivity Analysis'!E869*'Sensitivity Analysis'!J869)+(('Benefits Calculations'!$F$18-'Benefits Calculations'!$F$6)*'Sensitivity Analysis'!K869*'Sensitivity Analysis'!F869)+(('Benefits Calculations'!$F$24-'Benefits Calculations'!$F$6)*'Sensitivity Analysis'!L869*'Sensitivity Analysis'!G869)</f>
        <v>260264.82480989385</v>
      </c>
      <c r="T869">
        <f ca="1">+'Sensitivity Analysis'!S869-'Sensitivity Analysis'!K869*('Sensitivity Analysis'!O869+'Sensitivity Analysis'!O869/(1+'Benefits Calculations'!$C$10))-'Sensitivity Analysis'!L869*('Sensitivity Analysis'!R869+'Sensitivity Analysis'!R869/(1+'Benefits Calculations'!$C$10)+'Sensitivity Analysis'!R869/(1+'Benefits Calculations'!$C$10)^2+'Sensitivity Analysis'!R869/(1+'Benefits Calculations'!$C$10)^3)</f>
        <v>212921.92042470846</v>
      </c>
      <c r="U869">
        <f t="shared" ca="1" si="189"/>
        <v>332702.29281252215</v>
      </c>
      <c r="V869">
        <f ca="1">+'Sensitivity Analysis'!S869*(1+'Sensitivity Analysis'!I869)-'Sensitivity Analysis'!K869*('Sensitivity Analysis'!O869+'Sensitivity Analysis'!O869/(1+'Benefits Calculations'!$C$10))-'Sensitivity Analysis'!L869*('Sensitivity Analysis'!R869+'Sensitivity Analysis'!R869/(1+'Benefits Calculations'!$C$10)+'Sensitivity Analysis'!R869/(1+'Benefits Calculations'!$C$10)^2+'Sensitivity Analysis'!R869/(1+'Benefits Calculations'!$C$10)^3)</f>
        <v>285359.38842733676</v>
      </c>
    </row>
    <row r="870" spans="5:22" x14ac:dyDescent="0.25">
      <c r="E870">
        <f t="shared" ca="1" si="177"/>
        <v>0.76490104772493228</v>
      </c>
      <c r="F870">
        <f t="shared" ca="1" si="178"/>
        <v>0.89799927709486571</v>
      </c>
      <c r="G870">
        <f t="shared" ca="1" si="179"/>
        <v>0.46693081032458011</v>
      </c>
      <c r="H870">
        <f t="shared" ca="1" si="185"/>
        <v>0.89597284490763029</v>
      </c>
      <c r="I870">
        <f t="shared" ca="1" si="186"/>
        <v>0.3808285749861911</v>
      </c>
      <c r="J870">
        <v>0.33900000000000002</v>
      </c>
      <c r="K870">
        <v>0.311</v>
      </c>
      <c r="L870">
        <f t="shared" si="187"/>
        <v>0.35000000000000003</v>
      </c>
      <c r="M870">
        <f t="shared" ca="1" si="188"/>
        <v>0.93753957858271197</v>
      </c>
      <c r="N870">
        <f t="shared" ca="1" si="180"/>
        <v>6.2460421417288026E-2</v>
      </c>
      <c r="O870">
        <f t="shared" ca="1" si="181"/>
        <v>19339.821126477735</v>
      </c>
      <c r="P870">
        <f t="shared" ca="1" si="182"/>
        <v>0.42109052445633754</v>
      </c>
      <c r="Q870">
        <f t="shared" ca="1" si="183"/>
        <v>0.57890947554366246</v>
      </c>
      <c r="R870">
        <f t="shared" ca="1" si="184"/>
        <v>31985.671989486826</v>
      </c>
      <c r="S870">
        <f ca="1">(('Benefits Calculations'!$F$12-'Benefits Calculations'!$F$6)*'Sensitivity Analysis'!E870*'Sensitivity Analysis'!J870)+(('Benefits Calculations'!$F$18-'Benefits Calculations'!$F$6)*'Sensitivity Analysis'!K870*'Sensitivity Analysis'!F870)+(('Benefits Calculations'!$F$24-'Benefits Calculations'!$F$6)*'Sensitivity Analysis'!L870*'Sensitivity Analysis'!G870)</f>
        <v>317918.24937729922</v>
      </c>
      <c r="T870">
        <f ca="1">+'Sensitivity Analysis'!S870-'Sensitivity Analysis'!K870*('Sensitivity Analysis'!O870+'Sensitivity Analysis'!O870/(1+'Benefits Calculations'!$C$10))-'Sensitivity Analysis'!L870*('Sensitivity Analysis'!R870+'Sensitivity Analysis'!R870/(1+'Benefits Calculations'!$C$10)+'Sensitivity Analysis'!R870/(1+'Benefits Calculations'!$C$10)^2+'Sensitivity Analysis'!R870/(1+'Benefits Calculations'!$C$10)^3)</f>
        <v>263533.00603715208</v>
      </c>
      <c r="U870">
        <f t="shared" ca="1" si="189"/>
        <v>438990.60324976058</v>
      </c>
      <c r="V870">
        <f ca="1">+'Sensitivity Analysis'!S870*(1+'Sensitivity Analysis'!I870)-'Sensitivity Analysis'!K870*('Sensitivity Analysis'!O870+'Sensitivity Analysis'!O870/(1+'Benefits Calculations'!$C$10))-'Sensitivity Analysis'!L870*('Sensitivity Analysis'!R870+'Sensitivity Analysis'!R870/(1+'Benefits Calculations'!$C$10)+'Sensitivity Analysis'!R870/(1+'Benefits Calculations'!$C$10)^2+'Sensitivity Analysis'!R870/(1+'Benefits Calculations'!$C$10)^3)</f>
        <v>384605.35990961344</v>
      </c>
    </row>
    <row r="871" spans="5:22" x14ac:dyDescent="0.25">
      <c r="E871">
        <f t="shared" ca="1" si="177"/>
        <v>0.52092694228411995</v>
      </c>
      <c r="F871">
        <f t="shared" ca="1" si="178"/>
        <v>0.7153976947216103</v>
      </c>
      <c r="G871">
        <f t="shared" ca="1" si="179"/>
        <v>0.49035357826399345</v>
      </c>
      <c r="H871">
        <f t="shared" ca="1" si="185"/>
        <v>0.5804819970780426</v>
      </c>
      <c r="I871">
        <f t="shared" ca="1" si="186"/>
        <v>0.32982757709550614</v>
      </c>
      <c r="J871">
        <v>0.33900000000000002</v>
      </c>
      <c r="K871">
        <v>0.311</v>
      </c>
      <c r="L871">
        <f t="shared" si="187"/>
        <v>0.35000000000000003</v>
      </c>
      <c r="M871">
        <f t="shared" ca="1" si="188"/>
        <v>0.95042704608591821</v>
      </c>
      <c r="N871">
        <f t="shared" ca="1" si="180"/>
        <v>4.9572953914081785E-2</v>
      </c>
      <c r="O871">
        <f t="shared" ca="1" si="181"/>
        <v>19200.172528612991</v>
      </c>
      <c r="P871">
        <f t="shared" ca="1" si="182"/>
        <v>0.57302743769479769</v>
      </c>
      <c r="Q871">
        <f t="shared" ca="1" si="183"/>
        <v>0.42697256230520231</v>
      </c>
      <c r="R871">
        <f t="shared" ca="1" si="184"/>
        <v>29404.26383356539</v>
      </c>
      <c r="S871">
        <f ca="1">(('Benefits Calculations'!$F$12-'Benefits Calculations'!$F$6)*'Sensitivity Analysis'!E871*'Sensitivity Analysis'!J871)+(('Benefits Calculations'!$F$18-'Benefits Calculations'!$F$6)*'Sensitivity Analysis'!K871*'Sensitivity Analysis'!F871)+(('Benefits Calculations'!$F$24-'Benefits Calculations'!$F$6)*'Sensitivity Analysis'!L871*'Sensitivity Analysis'!G871)</f>
        <v>281513.16116969334</v>
      </c>
      <c r="T871">
        <f ca="1">+'Sensitivity Analysis'!S871-'Sensitivity Analysis'!K871*('Sensitivity Analysis'!O871+'Sensitivity Analysis'!O871/(1+'Benefits Calculations'!$C$10))-'Sensitivity Analysis'!L871*('Sensitivity Analysis'!R871+'Sensitivity Analysis'!R871/(1+'Benefits Calculations'!$C$10)+'Sensitivity Analysis'!R871/(1+'Benefits Calculations'!$C$10)^2+'Sensitivity Analysis'!R871/(1+'Benefits Calculations'!$C$10)^3)</f>
        <v>230648.06243386638</v>
      </c>
      <c r="U871">
        <f t="shared" ca="1" si="189"/>
        <v>374363.96503879002</v>
      </c>
      <c r="V871">
        <f ca="1">+'Sensitivity Analysis'!S871*(1+'Sensitivity Analysis'!I871)-'Sensitivity Analysis'!K871*('Sensitivity Analysis'!O871+'Sensitivity Analysis'!O871/(1+'Benefits Calculations'!$C$10))-'Sensitivity Analysis'!L871*('Sensitivity Analysis'!R871+'Sensitivity Analysis'!R871/(1+'Benefits Calculations'!$C$10)+'Sensitivity Analysis'!R871/(1+'Benefits Calculations'!$C$10)^2+'Sensitivity Analysis'!R871/(1+'Benefits Calculations'!$C$10)^3)</f>
        <v>323498.86630296306</v>
      </c>
    </row>
    <row r="872" spans="5:22" x14ac:dyDescent="0.25">
      <c r="E872">
        <f t="shared" ca="1" si="177"/>
        <v>0.33011480279168781</v>
      </c>
      <c r="F872">
        <f t="shared" ca="1" si="178"/>
        <v>0.62805207431484145</v>
      </c>
      <c r="G872">
        <f t="shared" ca="1" si="179"/>
        <v>0.37414755548371226</v>
      </c>
      <c r="H872">
        <f t="shared" ca="1" si="185"/>
        <v>0.59542424736535438</v>
      </c>
      <c r="I872">
        <f t="shared" ca="1" si="186"/>
        <v>0.33244707151061687</v>
      </c>
      <c r="J872">
        <v>0.33900000000000002</v>
      </c>
      <c r="K872">
        <v>0.311</v>
      </c>
      <c r="L872">
        <f t="shared" si="187"/>
        <v>0.35000000000000003</v>
      </c>
      <c r="M872">
        <f t="shared" ca="1" si="188"/>
        <v>0.92311964975231808</v>
      </c>
      <c r="N872">
        <f t="shared" ca="1" si="180"/>
        <v>7.6880350247681917E-2</v>
      </c>
      <c r="O872">
        <f t="shared" ca="1" si="181"/>
        <v>19496.075475283884</v>
      </c>
      <c r="P872">
        <f t="shared" ca="1" si="182"/>
        <v>0.68762674000332691</v>
      </c>
      <c r="Q872">
        <f t="shared" ca="1" si="183"/>
        <v>0.31237325999667309</v>
      </c>
      <c r="R872">
        <f t="shared" ca="1" si="184"/>
        <v>27457.221687343477</v>
      </c>
      <c r="S872">
        <f ca="1">(('Benefits Calculations'!$F$12-'Benefits Calculations'!$F$6)*'Sensitivity Analysis'!E872*'Sensitivity Analysis'!J872)+(('Benefits Calculations'!$F$18-'Benefits Calculations'!$F$6)*'Sensitivity Analysis'!K872*'Sensitivity Analysis'!F872)+(('Benefits Calculations'!$F$24-'Benefits Calculations'!$F$6)*'Sensitivity Analysis'!L872*'Sensitivity Analysis'!G872)</f>
        <v>218311.82703187369</v>
      </c>
      <c r="T872">
        <f ca="1">+'Sensitivity Analysis'!S872-'Sensitivity Analysis'!K872*('Sensitivity Analysis'!O872+'Sensitivity Analysis'!O872/(1+'Benefits Calculations'!$C$10))-'Sensitivity Analysis'!L872*('Sensitivity Analysis'!R872+'Sensitivity Analysis'!R872/(1+'Benefits Calculations'!$C$10)+'Sensitivity Analysis'!R872/(1+'Benefits Calculations'!$C$10)^2+'Sensitivity Analysis'!R872/(1+'Benefits Calculations'!$C$10)^3)</f>
        <v>169856.47024661355</v>
      </c>
      <c r="U872">
        <f t="shared" ca="1" si="189"/>
        <v>290888.95460475242</v>
      </c>
      <c r="V872">
        <f ca="1">+'Sensitivity Analysis'!S872*(1+'Sensitivity Analysis'!I872)-'Sensitivity Analysis'!K872*('Sensitivity Analysis'!O872+'Sensitivity Analysis'!O872/(1+'Benefits Calculations'!$C$10))-'Sensitivity Analysis'!L872*('Sensitivity Analysis'!R872+'Sensitivity Analysis'!R872/(1+'Benefits Calculations'!$C$10)+'Sensitivity Analysis'!R872/(1+'Benefits Calculations'!$C$10)^2+'Sensitivity Analysis'!R872/(1+'Benefits Calculations'!$C$10)^3)</f>
        <v>242433.59781949231</v>
      </c>
    </row>
    <row r="873" spans="5:22" x14ac:dyDescent="0.25">
      <c r="E873">
        <f t="shared" ca="1" si="177"/>
        <v>0.57913647543631586</v>
      </c>
      <c r="F873">
        <f t="shared" ca="1" si="178"/>
        <v>0.49007058680833609</v>
      </c>
      <c r="G873">
        <f t="shared" ca="1" si="179"/>
        <v>0.44609337609778676</v>
      </c>
      <c r="H873">
        <f t="shared" ca="1" si="185"/>
        <v>0.8839493018957203</v>
      </c>
      <c r="I873">
        <f t="shared" ca="1" si="186"/>
        <v>0.37862672605366932</v>
      </c>
      <c r="J873">
        <v>0.33900000000000002</v>
      </c>
      <c r="K873">
        <v>0.311</v>
      </c>
      <c r="L873">
        <f t="shared" si="187"/>
        <v>0.35000000000000003</v>
      </c>
      <c r="M873">
        <f t="shared" ca="1" si="188"/>
        <v>0.93266509804435138</v>
      </c>
      <c r="N873">
        <f t="shared" ca="1" si="180"/>
        <v>6.7334901955648618E-2</v>
      </c>
      <c r="O873">
        <f t="shared" ca="1" si="181"/>
        <v>19392.640997591407</v>
      </c>
      <c r="P873">
        <f t="shared" ca="1" si="182"/>
        <v>0.55309696180958878</v>
      </c>
      <c r="Q873">
        <f t="shared" ca="1" si="183"/>
        <v>0.44690303819041122</v>
      </c>
      <c r="R873">
        <f t="shared" ca="1" si="184"/>
        <v>29742.882618855088</v>
      </c>
      <c r="S873">
        <f ca="1">(('Benefits Calculations'!$F$12-'Benefits Calculations'!$F$6)*'Sensitivity Analysis'!E873*'Sensitivity Analysis'!J873)+(('Benefits Calculations'!$F$18-'Benefits Calculations'!$F$6)*'Sensitivity Analysis'!K873*'Sensitivity Analysis'!F873)+(('Benefits Calculations'!$F$24-'Benefits Calculations'!$F$6)*'Sensitivity Analysis'!L873*'Sensitivity Analysis'!G873)</f>
        <v>246822.47709689912</v>
      </c>
      <c r="T873">
        <f ca="1">+'Sensitivity Analysis'!S873-'Sensitivity Analysis'!K873*('Sensitivity Analysis'!O873+'Sensitivity Analysis'!O873/(1+'Benefits Calculations'!$C$10))-'Sensitivity Analysis'!L873*('Sensitivity Analysis'!R873+'Sensitivity Analysis'!R873/(1+'Benefits Calculations'!$C$10)+'Sensitivity Analysis'!R873/(1+'Benefits Calculations'!$C$10)^2+'Sensitivity Analysis'!R873/(1+'Benefits Calculations'!$C$10)^3)</f>
        <v>195389.13015278339</v>
      </c>
      <c r="U873">
        <f t="shared" ca="1" si="189"/>
        <v>340276.06351655483</v>
      </c>
      <c r="V873">
        <f ca="1">+'Sensitivity Analysis'!S873*(1+'Sensitivity Analysis'!I873)-'Sensitivity Analysis'!K873*('Sensitivity Analysis'!O873+'Sensitivity Analysis'!O873/(1+'Benefits Calculations'!$C$10))-'Sensitivity Analysis'!L873*('Sensitivity Analysis'!R873+'Sensitivity Analysis'!R873/(1+'Benefits Calculations'!$C$10)+'Sensitivity Analysis'!R873/(1+'Benefits Calculations'!$C$10)^2+'Sensitivity Analysis'!R873/(1+'Benefits Calculations'!$C$10)^3)</f>
        <v>288842.71657243907</v>
      </c>
    </row>
    <row r="874" spans="5:22" x14ac:dyDescent="0.25">
      <c r="E874">
        <f t="shared" ca="1" si="177"/>
        <v>0.40845389006790356</v>
      </c>
      <c r="F874">
        <f t="shared" ca="1" si="178"/>
        <v>0.78679101774093385</v>
      </c>
      <c r="G874">
        <f t="shared" ca="1" si="179"/>
        <v>0.29110064545922032</v>
      </c>
      <c r="H874">
        <f t="shared" ca="1" si="185"/>
        <v>0.98785778044393013</v>
      </c>
      <c r="I874">
        <f t="shared" ca="1" si="186"/>
        <v>0.40661725968076678</v>
      </c>
      <c r="J874">
        <v>0.33900000000000002</v>
      </c>
      <c r="K874">
        <v>0.311</v>
      </c>
      <c r="L874">
        <f t="shared" si="187"/>
        <v>0.35000000000000003</v>
      </c>
      <c r="M874">
        <f t="shared" ca="1" si="188"/>
        <v>0.92788353214017205</v>
      </c>
      <c r="N874">
        <f t="shared" ca="1" si="180"/>
        <v>7.2116467859827948E-2</v>
      </c>
      <c r="O874">
        <f t="shared" ca="1" si="181"/>
        <v>19444.454045729093</v>
      </c>
      <c r="P874">
        <f t="shared" ca="1" si="182"/>
        <v>0.51280276773926214</v>
      </c>
      <c r="Q874">
        <f t="shared" ca="1" si="183"/>
        <v>0.48719723226073786</v>
      </c>
      <c r="R874">
        <f t="shared" ca="1" si="184"/>
        <v>30427.480976109939</v>
      </c>
      <c r="S874">
        <f ca="1">(('Benefits Calculations'!$F$12-'Benefits Calculations'!$F$6)*'Sensitivity Analysis'!E874*'Sensitivity Analysis'!J874)+(('Benefits Calculations'!$F$18-'Benefits Calculations'!$F$6)*'Sensitivity Analysis'!K874*'Sensitivity Analysis'!F874)+(('Benefits Calculations'!$F$24-'Benefits Calculations'!$F$6)*'Sensitivity Analysis'!L874*'Sensitivity Analysis'!G874)</f>
        <v>218588.7712749959</v>
      </c>
      <c r="T874">
        <f ca="1">+'Sensitivity Analysis'!S874-'Sensitivity Analysis'!K874*('Sensitivity Analysis'!O874+'Sensitivity Analysis'!O874/(1+'Benefits Calculations'!$C$10))-'Sensitivity Analysis'!L874*('Sensitivity Analysis'!R874+'Sensitivity Analysis'!R874/(1+'Benefits Calculations'!$C$10)+'Sensitivity Analysis'!R874/(1+'Benefits Calculations'!$C$10)^2+'Sensitivity Analysis'!R874/(1+'Benefits Calculations'!$C$10)^3)</f>
        <v>166212.83347680554</v>
      </c>
      <c r="U874">
        <f t="shared" ca="1" si="189"/>
        <v>307470.73844782065</v>
      </c>
      <c r="V874">
        <f ca="1">+'Sensitivity Analysis'!S874*(1+'Sensitivity Analysis'!I874)-'Sensitivity Analysis'!K874*('Sensitivity Analysis'!O874+'Sensitivity Analysis'!O874/(1+'Benefits Calculations'!$C$10))-'Sensitivity Analysis'!L874*('Sensitivity Analysis'!R874+'Sensitivity Analysis'!R874/(1+'Benefits Calculations'!$C$10)+'Sensitivity Analysis'!R874/(1+'Benefits Calculations'!$C$10)^2+'Sensitivity Analysis'!R874/(1+'Benefits Calculations'!$C$10)^3)</f>
        <v>255094.80064963026</v>
      </c>
    </row>
    <row r="875" spans="5:22" x14ac:dyDescent="0.25">
      <c r="E875">
        <f t="shared" ca="1" si="177"/>
        <v>0.68302002591962307</v>
      </c>
      <c r="F875">
        <f t="shared" ca="1" si="178"/>
        <v>0.46688947751560783</v>
      </c>
      <c r="G875">
        <f t="shared" ca="1" si="179"/>
        <v>0.61427970800346088</v>
      </c>
      <c r="H875">
        <f t="shared" ca="1" si="185"/>
        <v>0.45663868087581161</v>
      </c>
      <c r="I875">
        <f t="shared" ca="1" si="186"/>
        <v>0.30666882137642465</v>
      </c>
      <c r="J875">
        <v>0.33900000000000002</v>
      </c>
      <c r="K875">
        <v>0.311</v>
      </c>
      <c r="L875">
        <f t="shared" si="187"/>
        <v>0.35000000000000003</v>
      </c>
      <c r="M875">
        <f t="shared" ca="1" si="188"/>
        <v>0.93350543175895284</v>
      </c>
      <c r="N875">
        <f t="shared" ca="1" si="180"/>
        <v>6.6494568241047158E-2</v>
      </c>
      <c r="O875">
        <f t="shared" ca="1" si="181"/>
        <v>19383.535141459986</v>
      </c>
      <c r="P875">
        <f t="shared" ca="1" si="182"/>
        <v>0.54867887762278356</v>
      </c>
      <c r="Q875">
        <f t="shared" ca="1" si="183"/>
        <v>0.45132112237721644</v>
      </c>
      <c r="R875">
        <f t="shared" ca="1" si="184"/>
        <v>29817.945869188909</v>
      </c>
      <c r="S875">
        <f ca="1">(('Benefits Calculations'!$F$12-'Benefits Calculations'!$F$6)*'Sensitivity Analysis'!E875*'Sensitivity Analysis'!J875)+(('Benefits Calculations'!$F$18-'Benefits Calculations'!$F$6)*'Sensitivity Analysis'!K875*'Sensitivity Analysis'!F875)+(('Benefits Calculations'!$F$24-'Benefits Calculations'!$F$6)*'Sensitivity Analysis'!L875*'Sensitivity Analysis'!G875)</f>
        <v>305096.4056951215</v>
      </c>
      <c r="T875">
        <f ca="1">+'Sensitivity Analysis'!S875-'Sensitivity Analysis'!K875*('Sensitivity Analysis'!O875+'Sensitivity Analysis'!O875/(1+'Benefits Calculations'!$C$10))-'Sensitivity Analysis'!L875*('Sensitivity Analysis'!R875+'Sensitivity Analysis'!R875/(1+'Benefits Calculations'!$C$10)+'Sensitivity Analysis'!R875/(1+'Benefits Calculations'!$C$10)^2+'Sensitivity Analysis'!R875/(1+'Benefits Calculations'!$C$10)^3)</f>
        <v>253568.74969813455</v>
      </c>
      <c r="U875">
        <f t="shared" ca="1" si="189"/>
        <v>398659.96083582786</v>
      </c>
      <c r="V875">
        <f ca="1">+'Sensitivity Analysis'!S875*(1+'Sensitivity Analysis'!I875)-'Sensitivity Analysis'!K875*('Sensitivity Analysis'!O875+'Sensitivity Analysis'!O875/(1+'Benefits Calculations'!$C$10))-'Sensitivity Analysis'!L875*('Sensitivity Analysis'!R875+'Sensitivity Analysis'!R875/(1+'Benefits Calculations'!$C$10)+'Sensitivity Analysis'!R875/(1+'Benefits Calculations'!$C$10)^2+'Sensitivity Analysis'!R875/(1+'Benefits Calculations'!$C$10)^3)</f>
        <v>347132.30483884091</v>
      </c>
    </row>
    <row r="876" spans="5:22" x14ac:dyDescent="0.25">
      <c r="E876">
        <f t="shared" ca="1" si="177"/>
        <v>0.55993030047999703</v>
      </c>
      <c r="F876">
        <f t="shared" ca="1" si="178"/>
        <v>0.52738024640686387</v>
      </c>
      <c r="G876">
        <f t="shared" ca="1" si="179"/>
        <v>0.36412148111354503</v>
      </c>
      <c r="H876">
        <f t="shared" ca="1" si="185"/>
        <v>0.74320492107963876</v>
      </c>
      <c r="I876">
        <f t="shared" ca="1" si="186"/>
        <v>0.35676525984502272</v>
      </c>
      <c r="J876">
        <v>0.33900000000000002</v>
      </c>
      <c r="K876">
        <v>0.311</v>
      </c>
      <c r="L876">
        <f t="shared" si="187"/>
        <v>0.35000000000000003</v>
      </c>
      <c r="M876">
        <f t="shared" ca="1" si="188"/>
        <v>0.92865944787793109</v>
      </c>
      <c r="N876">
        <f t="shared" ca="1" si="180"/>
        <v>7.1340552122068912E-2</v>
      </c>
      <c r="O876">
        <f t="shared" ca="1" si="181"/>
        <v>19436.046222794739</v>
      </c>
      <c r="P876">
        <f t="shared" ca="1" si="182"/>
        <v>0.61817486163625501</v>
      </c>
      <c r="Q876">
        <f t="shared" ca="1" si="183"/>
        <v>0.38182513836374499</v>
      </c>
      <c r="R876">
        <f t="shared" ca="1" si="184"/>
        <v>28637.209100800028</v>
      </c>
      <c r="S876">
        <f ca="1">(('Benefits Calculations'!$F$12-'Benefits Calculations'!$F$6)*'Sensitivity Analysis'!E876*'Sensitivity Analysis'!J876)+(('Benefits Calculations'!$F$18-'Benefits Calculations'!$F$6)*'Sensitivity Analysis'!K876*'Sensitivity Analysis'!F876)+(('Benefits Calculations'!$F$24-'Benefits Calculations'!$F$6)*'Sensitivity Analysis'!L876*'Sensitivity Analysis'!G876)</f>
        <v>224326.46472740558</v>
      </c>
      <c r="T876">
        <f ca="1">+'Sensitivity Analysis'!S876-'Sensitivity Analysis'!K876*('Sensitivity Analysis'!O876+'Sensitivity Analysis'!O876/(1+'Benefits Calculations'!$C$10))-'Sensitivity Analysis'!L876*('Sensitivity Analysis'!R876+'Sensitivity Analysis'!R876/(1+'Benefits Calculations'!$C$10)+'Sensitivity Analysis'!R876/(1+'Benefits Calculations'!$C$10)^2+'Sensitivity Analysis'!R876/(1+'Benefits Calculations'!$C$10)^3)</f>
        <v>174337.75548925204</v>
      </c>
      <c r="U876">
        <f t="shared" ca="1" si="189"/>
        <v>304358.3542059937</v>
      </c>
      <c r="V876">
        <f ca="1">+'Sensitivity Analysis'!S876*(1+'Sensitivity Analysis'!I876)-'Sensitivity Analysis'!K876*('Sensitivity Analysis'!O876+'Sensitivity Analysis'!O876/(1+'Benefits Calculations'!$C$10))-'Sensitivity Analysis'!L876*('Sensitivity Analysis'!R876+'Sensitivity Analysis'!R876/(1+'Benefits Calculations'!$C$10)+'Sensitivity Analysis'!R876/(1+'Benefits Calculations'!$C$10)^2+'Sensitivity Analysis'!R876/(1+'Benefits Calculations'!$C$10)^3)</f>
        <v>254369.64496784017</v>
      </c>
    </row>
    <row r="877" spans="5:22" x14ac:dyDescent="0.25">
      <c r="E877">
        <f t="shared" ca="1" si="177"/>
        <v>0.35060736459188913</v>
      </c>
      <c r="F877">
        <f t="shared" ca="1" si="178"/>
        <v>0.70403403697779399</v>
      </c>
      <c r="G877">
        <f t="shared" ca="1" si="179"/>
        <v>0.31441577799773179</v>
      </c>
      <c r="H877">
        <f t="shared" ca="1" si="185"/>
        <v>0.9809278879062302</v>
      </c>
      <c r="I877">
        <f t="shared" ca="1" si="186"/>
        <v>0.40322759249889556</v>
      </c>
      <c r="J877">
        <v>0.33900000000000002</v>
      </c>
      <c r="K877">
        <v>0.311</v>
      </c>
      <c r="L877">
        <f t="shared" si="187"/>
        <v>0.35000000000000003</v>
      </c>
      <c r="M877">
        <f t="shared" ca="1" si="188"/>
        <v>0.95618620956403644</v>
      </c>
      <c r="N877">
        <f t="shared" ca="1" si="180"/>
        <v>4.3813790435963562E-2</v>
      </c>
      <c r="O877">
        <f t="shared" ca="1" si="181"/>
        <v>19137.766233164104</v>
      </c>
      <c r="P877">
        <f t="shared" ca="1" si="182"/>
        <v>0.72291883865857298</v>
      </c>
      <c r="Q877">
        <f t="shared" ca="1" si="183"/>
        <v>0.27708116134142702</v>
      </c>
      <c r="R877">
        <f t="shared" ca="1" si="184"/>
        <v>26857.608931190844</v>
      </c>
      <c r="S877">
        <f ca="1">(('Benefits Calculations'!$F$12-'Benefits Calculations'!$F$6)*'Sensitivity Analysis'!E877*'Sensitivity Analysis'!J877)+(('Benefits Calculations'!$F$18-'Benefits Calculations'!$F$6)*'Sensitivity Analysis'!K877*'Sensitivity Analysis'!F877)+(('Benefits Calculations'!$F$24-'Benefits Calculations'!$F$6)*'Sensitivity Analysis'!L877*'Sensitivity Analysis'!G877)</f>
        <v>210774.64979356175</v>
      </c>
      <c r="T877">
        <f ca="1">+'Sensitivity Analysis'!S877-'Sensitivity Analysis'!K877*('Sensitivity Analysis'!O877+'Sensitivity Analysis'!O877/(1+'Benefits Calculations'!$C$10))-'Sensitivity Analysis'!L877*('Sensitivity Analysis'!R877+'Sensitivity Analysis'!R877/(1+'Benefits Calculations'!$C$10)+'Sensitivity Analysis'!R877/(1+'Benefits Calculations'!$C$10)^2+'Sensitivity Analysis'!R877/(1+'Benefits Calculations'!$C$10)^3)</f>
        <v>163336.22156129513</v>
      </c>
      <c r="U877">
        <f t="shared" ca="1" si="189"/>
        <v>295764.80438961746</v>
      </c>
      <c r="V877">
        <f ca="1">+'Sensitivity Analysis'!S877*(1+'Sensitivity Analysis'!I877)-'Sensitivity Analysis'!K877*('Sensitivity Analysis'!O877+'Sensitivity Analysis'!O877/(1+'Benefits Calculations'!$C$10))-'Sensitivity Analysis'!L877*('Sensitivity Analysis'!R877+'Sensitivity Analysis'!R877/(1+'Benefits Calculations'!$C$10)+'Sensitivity Analysis'!R877/(1+'Benefits Calculations'!$C$10)^2+'Sensitivity Analysis'!R877/(1+'Benefits Calculations'!$C$10)^3)</f>
        <v>248326.37615735084</v>
      </c>
    </row>
    <row r="878" spans="5:22" x14ac:dyDescent="0.25">
      <c r="E878">
        <f t="shared" ca="1" si="177"/>
        <v>0.30917098771487017</v>
      </c>
      <c r="F878">
        <f t="shared" ca="1" si="178"/>
        <v>0.61789826223758082</v>
      </c>
      <c r="G878">
        <f t="shared" ca="1" si="179"/>
        <v>0.47517866111074997</v>
      </c>
      <c r="H878">
        <f t="shared" ca="1" si="185"/>
        <v>0.1662857611085462</v>
      </c>
      <c r="I878">
        <f t="shared" ca="1" si="186"/>
        <v>0.23462802280493877</v>
      </c>
      <c r="J878">
        <v>0.33900000000000002</v>
      </c>
      <c r="K878">
        <v>0.311</v>
      </c>
      <c r="L878">
        <f t="shared" si="187"/>
        <v>0.35000000000000003</v>
      </c>
      <c r="M878">
        <f t="shared" ca="1" si="188"/>
        <v>0.95473670768299657</v>
      </c>
      <c r="N878">
        <f t="shared" ca="1" si="180"/>
        <v>4.5263292317003434E-2</v>
      </c>
      <c r="O878">
        <f t="shared" ca="1" si="181"/>
        <v>19153.473035547049</v>
      </c>
      <c r="P878">
        <f t="shared" ca="1" si="182"/>
        <v>0.50635911210049356</v>
      </c>
      <c r="Q878">
        <f t="shared" ca="1" si="183"/>
        <v>0.49364088789950644</v>
      </c>
      <c r="R878">
        <f t="shared" ca="1" si="184"/>
        <v>30536.958685412617</v>
      </c>
      <c r="S878">
        <f ca="1">(('Benefits Calculations'!$F$12-'Benefits Calculations'!$F$6)*'Sensitivity Analysis'!E878*'Sensitivity Analysis'!J878)+(('Benefits Calculations'!$F$18-'Benefits Calculations'!$F$6)*'Sensitivity Analysis'!K878*'Sensitivity Analysis'!F878)+(('Benefits Calculations'!$F$24-'Benefits Calculations'!$F$6)*'Sensitivity Analysis'!L878*'Sensitivity Analysis'!G878)</f>
        <v>246183.48613049631</v>
      </c>
      <c r="T878">
        <f ca="1">+'Sensitivity Analysis'!S878-'Sensitivity Analysis'!K878*('Sensitivity Analysis'!O878+'Sensitivity Analysis'!O878/(1+'Benefits Calculations'!$C$10))-'Sensitivity Analysis'!L878*('Sensitivity Analysis'!R878+'Sensitivity Analysis'!R878/(1+'Benefits Calculations'!$C$10)+'Sensitivity Analysis'!R878/(1+'Benefits Calculations'!$C$10)^2+'Sensitivity Analysis'!R878/(1+'Benefits Calculations'!$C$10)^3)</f>
        <v>193839.81022216871</v>
      </c>
      <c r="U878">
        <f t="shared" ca="1" si="189"/>
        <v>303945.0307285217</v>
      </c>
      <c r="V878">
        <f ca="1">+'Sensitivity Analysis'!S878*(1+'Sensitivity Analysis'!I878)-'Sensitivity Analysis'!K878*('Sensitivity Analysis'!O878+'Sensitivity Analysis'!O878/(1+'Benefits Calculations'!$C$10))-'Sensitivity Analysis'!L878*('Sensitivity Analysis'!R878+'Sensitivity Analysis'!R878/(1+'Benefits Calculations'!$C$10)+'Sensitivity Analysis'!R878/(1+'Benefits Calculations'!$C$10)^2+'Sensitivity Analysis'!R878/(1+'Benefits Calculations'!$C$10)^3)</f>
        <v>251601.35482019407</v>
      </c>
    </row>
    <row r="879" spans="5:22" x14ac:dyDescent="0.25">
      <c r="E879">
        <f t="shared" ca="1" si="177"/>
        <v>0.36331315247027196</v>
      </c>
      <c r="F879">
        <f t="shared" ca="1" si="178"/>
        <v>0.77411362349605173</v>
      </c>
      <c r="G879">
        <f t="shared" ca="1" si="179"/>
        <v>0.57220205031825011</v>
      </c>
      <c r="H879">
        <f t="shared" ca="1" si="185"/>
        <v>0.86696334028332311</v>
      </c>
      <c r="I879">
        <f t="shared" ca="1" si="186"/>
        <v>0.3757022491448947</v>
      </c>
      <c r="J879">
        <v>0.33900000000000002</v>
      </c>
      <c r="K879">
        <v>0.311</v>
      </c>
      <c r="L879">
        <f t="shared" si="187"/>
        <v>0.35000000000000003</v>
      </c>
      <c r="M879">
        <f t="shared" ca="1" si="188"/>
        <v>0.95907408392837223</v>
      </c>
      <c r="N879">
        <f t="shared" ca="1" si="180"/>
        <v>4.0925916071627766E-2</v>
      </c>
      <c r="O879">
        <f t="shared" ca="1" si="181"/>
        <v>19106.47322655216</v>
      </c>
      <c r="P879">
        <f t="shared" ca="1" si="182"/>
        <v>0.6586997633588566</v>
      </c>
      <c r="Q879">
        <f t="shared" ca="1" si="183"/>
        <v>0.3413002366411434</v>
      </c>
      <c r="R879">
        <f t="shared" ca="1" si="184"/>
        <v>27948.691020533028</v>
      </c>
      <c r="S879">
        <f ca="1">(('Benefits Calculations'!$F$12-'Benefits Calculations'!$F$6)*'Sensitivity Analysis'!E879*'Sensitivity Analysis'!J879)+(('Benefits Calculations'!$F$18-'Benefits Calculations'!$F$6)*'Sensitivity Analysis'!K879*'Sensitivity Analysis'!F879)+(('Benefits Calculations'!$F$24-'Benefits Calculations'!$F$6)*'Sensitivity Analysis'!L879*'Sensitivity Analysis'!G879)</f>
        <v>299156.24438591977</v>
      </c>
      <c r="T879">
        <f ca="1">+'Sensitivity Analysis'!S879-'Sensitivity Analysis'!K879*('Sensitivity Analysis'!O879+'Sensitivity Analysis'!O879/(1+'Benefits Calculations'!$C$10))-'Sensitivity Analysis'!L879*('Sensitivity Analysis'!R879+'Sensitivity Analysis'!R879/(1+'Benefits Calculations'!$C$10)+'Sensitivity Analysis'!R879/(1+'Benefits Calculations'!$C$10)^2+'Sensitivity Analysis'!R879/(1+'Benefits Calculations'!$C$10)^3)</f>
        <v>250285.18699106801</v>
      </c>
      <c r="U879">
        <f t="shared" ca="1" si="189"/>
        <v>411549.91824744962</v>
      </c>
      <c r="V879">
        <f ca="1">+'Sensitivity Analysis'!S879*(1+'Sensitivity Analysis'!I879)-'Sensitivity Analysis'!K879*('Sensitivity Analysis'!O879+'Sensitivity Analysis'!O879/(1+'Benefits Calculations'!$C$10))-'Sensitivity Analysis'!L879*('Sensitivity Analysis'!R879+'Sensitivity Analysis'!R879/(1+'Benefits Calculations'!$C$10)+'Sensitivity Analysis'!R879/(1+'Benefits Calculations'!$C$10)^2+'Sensitivity Analysis'!R879/(1+'Benefits Calculations'!$C$10)^3)</f>
        <v>362678.86085259786</v>
      </c>
    </row>
    <row r="880" spans="5:22" x14ac:dyDescent="0.25">
      <c r="E880">
        <f t="shared" ca="1" si="177"/>
        <v>0.6558020146047816</v>
      </c>
      <c r="F880">
        <f t="shared" ca="1" si="178"/>
        <v>0.60714311505223406</v>
      </c>
      <c r="G880">
        <f t="shared" ca="1" si="179"/>
        <v>0.41170773353935886</v>
      </c>
      <c r="H880">
        <f t="shared" ca="1" si="185"/>
        <v>0.85876960530755297</v>
      </c>
      <c r="I880">
        <f t="shared" ca="1" si="186"/>
        <v>0.37435848028698437</v>
      </c>
      <c r="J880">
        <v>0.33900000000000002</v>
      </c>
      <c r="K880">
        <v>0.311</v>
      </c>
      <c r="L880">
        <f t="shared" si="187"/>
        <v>0.35000000000000003</v>
      </c>
      <c r="M880">
        <f t="shared" ca="1" si="188"/>
        <v>0.93487718832556144</v>
      </c>
      <c r="N880">
        <f t="shared" ca="1" si="180"/>
        <v>6.5122811674438563E-2</v>
      </c>
      <c r="O880">
        <f t="shared" ca="1" si="181"/>
        <v>19368.670787304214</v>
      </c>
      <c r="P880">
        <f t="shared" ca="1" si="182"/>
        <v>0.58424281665109112</v>
      </c>
      <c r="Q880">
        <f t="shared" ca="1" si="183"/>
        <v>0.41575718334890888</v>
      </c>
      <c r="R880">
        <f t="shared" ca="1" si="184"/>
        <v>29213.714545097959</v>
      </c>
      <c r="S880">
        <f ca="1">(('Benefits Calculations'!$F$12-'Benefits Calculations'!$F$6)*'Sensitivity Analysis'!E880*'Sensitivity Analysis'!J880)+(('Benefits Calculations'!$F$18-'Benefits Calculations'!$F$6)*'Sensitivity Analysis'!K880*'Sensitivity Analysis'!F880)+(('Benefits Calculations'!$F$24-'Benefits Calculations'!$F$6)*'Sensitivity Analysis'!L880*'Sensitivity Analysis'!G880)</f>
        <v>256977.10809912195</v>
      </c>
      <c r="T880">
        <f ca="1">+'Sensitivity Analysis'!S880-'Sensitivity Analysis'!K880*('Sensitivity Analysis'!O880+'Sensitivity Analysis'!O880/(1+'Benefits Calculations'!$C$10))-'Sensitivity Analysis'!L880*('Sensitivity Analysis'!R880+'Sensitivity Analysis'!R880/(1+'Benefits Calculations'!$C$10)+'Sensitivity Analysis'!R880/(1+'Benefits Calculations'!$C$10)^2+'Sensitivity Analysis'!R880/(1+'Benefits Calculations'!$C$10)^3)</f>
        <v>206262.5152547133</v>
      </c>
      <c r="U880">
        <f t="shared" ca="1" si="189"/>
        <v>353178.66775565333</v>
      </c>
      <c r="V880">
        <f ca="1">+'Sensitivity Analysis'!S880*(1+'Sensitivity Analysis'!I880)-'Sensitivity Analysis'!K880*('Sensitivity Analysis'!O880+'Sensitivity Analysis'!O880/(1+'Benefits Calculations'!$C$10))-'Sensitivity Analysis'!L880*('Sensitivity Analysis'!R880+'Sensitivity Analysis'!R880/(1+'Benefits Calculations'!$C$10)+'Sensitivity Analysis'!R880/(1+'Benefits Calculations'!$C$10)^2+'Sensitivity Analysis'!R880/(1+'Benefits Calculations'!$C$10)^3)</f>
        <v>302464.07491124468</v>
      </c>
    </row>
    <row r="881" spans="5:22" x14ac:dyDescent="0.25">
      <c r="E881">
        <f t="shared" ca="1" si="177"/>
        <v>0.26853390987725267</v>
      </c>
      <c r="F881">
        <f t="shared" ca="1" si="178"/>
        <v>0.46122794348371154</v>
      </c>
      <c r="G881">
        <f t="shared" ca="1" si="179"/>
        <v>0.5910201012993701</v>
      </c>
      <c r="H881">
        <f t="shared" ca="1" si="185"/>
        <v>0.31807464422239584</v>
      </c>
      <c r="I881">
        <f t="shared" ca="1" si="186"/>
        <v>0.27662072718191816</v>
      </c>
      <c r="J881">
        <v>0.33900000000000002</v>
      </c>
      <c r="K881">
        <v>0.311</v>
      </c>
      <c r="L881">
        <f t="shared" si="187"/>
        <v>0.35000000000000003</v>
      </c>
      <c r="M881">
        <f t="shared" ca="1" si="188"/>
        <v>0.93921430284390772</v>
      </c>
      <c r="N881">
        <f t="shared" ca="1" si="180"/>
        <v>6.0785697156092278E-2</v>
      </c>
      <c r="O881">
        <f t="shared" ca="1" si="181"/>
        <v>19321.673814383415</v>
      </c>
      <c r="P881">
        <f t="shared" ca="1" si="182"/>
        <v>0.50239489233851731</v>
      </c>
      <c r="Q881">
        <f t="shared" ca="1" si="183"/>
        <v>0.49760510766148269</v>
      </c>
      <c r="R881">
        <f t="shared" ca="1" si="184"/>
        <v>30604.310779168591</v>
      </c>
      <c r="S881">
        <f ca="1">(('Benefits Calculations'!$F$12-'Benefits Calculations'!$F$6)*'Sensitivity Analysis'!E881*'Sensitivity Analysis'!J881)+(('Benefits Calculations'!$F$18-'Benefits Calculations'!$F$6)*'Sensitivity Analysis'!K881*'Sensitivity Analysis'!F881)+(('Benefits Calculations'!$F$24-'Benefits Calculations'!$F$6)*'Sensitivity Analysis'!L881*'Sensitivity Analysis'!G881)</f>
        <v>259627.55441276025</v>
      </c>
      <c r="T881">
        <f ca="1">+'Sensitivity Analysis'!S881-'Sensitivity Analysis'!K881*('Sensitivity Analysis'!O881+'Sensitivity Analysis'!O881/(1+'Benefits Calculations'!$C$10))-'Sensitivity Analysis'!L881*('Sensitivity Analysis'!R881+'Sensitivity Analysis'!R881/(1+'Benefits Calculations'!$C$10)+'Sensitivity Analysis'!R881/(1+'Benefits Calculations'!$C$10)^2+'Sensitivity Analysis'!R881/(1+'Benefits Calculations'!$C$10)^3)</f>
        <v>207091.40969852108</v>
      </c>
      <c r="U881">
        <f t="shared" ca="1" si="189"/>
        <v>331445.91731088102</v>
      </c>
      <c r="V881">
        <f ca="1">+'Sensitivity Analysis'!S881*(1+'Sensitivity Analysis'!I881)-'Sensitivity Analysis'!K881*('Sensitivity Analysis'!O881+'Sensitivity Analysis'!O881/(1+'Benefits Calculations'!$C$10))-'Sensitivity Analysis'!L881*('Sensitivity Analysis'!R881+'Sensitivity Analysis'!R881/(1+'Benefits Calculations'!$C$10)+'Sensitivity Analysis'!R881/(1+'Benefits Calculations'!$C$10)^2+'Sensitivity Analysis'!R881/(1+'Benefits Calculations'!$C$10)^3)</f>
        <v>278909.77259664185</v>
      </c>
    </row>
    <row r="882" spans="5:22" x14ac:dyDescent="0.25">
      <c r="E882">
        <f t="shared" ca="1" si="177"/>
        <v>0.12178366991324363</v>
      </c>
      <c r="F882">
        <f t="shared" ca="1" si="178"/>
        <v>0.64955147182453288</v>
      </c>
      <c r="G882">
        <f t="shared" ca="1" si="179"/>
        <v>0.50336323699018171</v>
      </c>
      <c r="H882">
        <f t="shared" ca="1" si="185"/>
        <v>0.10472696129244041</v>
      </c>
      <c r="I882">
        <f t="shared" ca="1" si="186"/>
        <v>0.21200081107329477</v>
      </c>
      <c r="J882">
        <v>0.33900000000000002</v>
      </c>
      <c r="K882">
        <v>0.311</v>
      </c>
      <c r="L882">
        <f t="shared" si="187"/>
        <v>0.35000000000000003</v>
      </c>
      <c r="M882">
        <f t="shared" ca="1" si="188"/>
        <v>0.96228926530499304</v>
      </c>
      <c r="N882">
        <f t="shared" ca="1" si="180"/>
        <v>3.7710734695006964E-2</v>
      </c>
      <c r="O882">
        <f t="shared" ca="1" si="181"/>
        <v>19071.633521155098</v>
      </c>
      <c r="P882">
        <f t="shared" ca="1" si="182"/>
        <v>0.54293068546322321</v>
      </c>
      <c r="Q882">
        <f t="shared" ca="1" si="183"/>
        <v>0.45706931453677679</v>
      </c>
      <c r="R882">
        <f t="shared" ca="1" si="184"/>
        <v>29915.607653979838</v>
      </c>
      <c r="S882">
        <f ca="1">(('Benefits Calculations'!$F$12-'Benefits Calculations'!$F$6)*'Sensitivity Analysis'!E882*'Sensitivity Analysis'!J882)+(('Benefits Calculations'!$F$18-'Benefits Calculations'!$F$6)*'Sensitivity Analysis'!K882*'Sensitivity Analysis'!F882)+(('Benefits Calculations'!$F$24-'Benefits Calculations'!$F$6)*'Sensitivity Analysis'!L882*'Sensitivity Analysis'!G882)</f>
        <v>241499.6522521952</v>
      </c>
      <c r="T882">
        <f ca="1">+'Sensitivity Analysis'!S882-'Sensitivity Analysis'!K882*('Sensitivity Analysis'!O882+'Sensitivity Analysis'!O882/(1+'Benefits Calculations'!$C$10))-'Sensitivity Analysis'!L882*('Sensitivity Analysis'!R882+'Sensitivity Analysis'!R882/(1+'Benefits Calculations'!$C$10)+'Sensitivity Analysis'!R882/(1+'Benefits Calculations'!$C$10)^2+'Sensitivity Analysis'!R882/(1+'Benefits Calculations'!$C$10)^3)</f>
        <v>190032.77269388665</v>
      </c>
      <c r="U882">
        <f t="shared" ca="1" si="189"/>
        <v>292697.77440357918</v>
      </c>
      <c r="V882">
        <f ca="1">+'Sensitivity Analysis'!S882*(1+'Sensitivity Analysis'!I882)-'Sensitivity Analysis'!K882*('Sensitivity Analysis'!O882+'Sensitivity Analysis'!O882/(1+'Benefits Calculations'!$C$10))-'Sensitivity Analysis'!L882*('Sensitivity Analysis'!R882+'Sensitivity Analysis'!R882/(1+'Benefits Calculations'!$C$10)+'Sensitivity Analysis'!R882/(1+'Benefits Calculations'!$C$10)^2+'Sensitivity Analysis'!R882/(1+'Benefits Calculations'!$C$10)^3)</f>
        <v>241230.89484527064</v>
      </c>
    </row>
    <row r="883" spans="5:22" x14ac:dyDescent="0.25">
      <c r="E883">
        <f t="shared" ca="1" si="177"/>
        <v>0.56526065455418695</v>
      </c>
      <c r="F883">
        <f t="shared" ca="1" si="178"/>
        <v>0.45060345737871155</v>
      </c>
      <c r="G883">
        <f t="shared" ca="1" si="179"/>
        <v>0.55650081274971019</v>
      </c>
      <c r="H883">
        <f t="shared" ca="1" si="185"/>
        <v>0.66319387361711213</v>
      </c>
      <c r="I883">
        <f t="shared" ca="1" si="186"/>
        <v>0.34393455007302243</v>
      </c>
      <c r="J883">
        <v>0.33900000000000002</v>
      </c>
      <c r="K883">
        <v>0.311</v>
      </c>
      <c r="L883">
        <f t="shared" si="187"/>
        <v>0.35000000000000003</v>
      </c>
      <c r="M883">
        <f t="shared" ca="1" si="188"/>
        <v>0.93119464596065171</v>
      </c>
      <c r="N883">
        <f t="shared" ca="1" si="180"/>
        <v>6.8805354039348288E-2</v>
      </c>
      <c r="O883">
        <f t="shared" ca="1" si="181"/>
        <v>19408.574816370376</v>
      </c>
      <c r="P883">
        <f t="shared" ca="1" si="182"/>
        <v>0.7391931215952976</v>
      </c>
      <c r="Q883">
        <f t="shared" ca="1" si="183"/>
        <v>0.2608068784047024</v>
      </c>
      <c r="R883">
        <f t="shared" ca="1" si="184"/>
        <v>26581.108864095891</v>
      </c>
      <c r="S883">
        <f ca="1">(('Benefits Calculations'!$F$12-'Benefits Calculations'!$F$6)*'Sensitivity Analysis'!E883*'Sensitivity Analysis'!J883)+(('Benefits Calculations'!$F$18-'Benefits Calculations'!$F$6)*'Sensitivity Analysis'!K883*'Sensitivity Analysis'!F883)+(('Benefits Calculations'!$F$24-'Benefits Calculations'!$F$6)*'Sensitivity Analysis'!L883*'Sensitivity Analysis'!G883)</f>
        <v>274773.88688995654</v>
      </c>
      <c r="T883">
        <f ca="1">+'Sensitivity Analysis'!S883-'Sensitivity Analysis'!K883*('Sensitivity Analysis'!O883+'Sensitivity Analysis'!O883/(1+'Benefits Calculations'!$C$10))-'Sensitivity Analysis'!L883*('Sensitivity Analysis'!R883+'Sensitivity Analysis'!R883/(1+'Benefits Calculations'!$C$10)+'Sensitivity Analysis'!R883/(1+'Benefits Calculations'!$C$10)^2+'Sensitivity Analysis'!R883/(1+'Benefits Calculations'!$C$10)^3)</f>
        <v>227537.76729605102</v>
      </c>
      <c r="U883">
        <f t="shared" ca="1" si="189"/>
        <v>369278.12004926929</v>
      </c>
      <c r="V883">
        <f ca="1">+'Sensitivity Analysis'!S883*(1+'Sensitivity Analysis'!I883)-'Sensitivity Analysis'!K883*('Sensitivity Analysis'!O883+'Sensitivity Analysis'!O883/(1+'Benefits Calculations'!$C$10))-'Sensitivity Analysis'!L883*('Sensitivity Analysis'!R883+'Sensitivity Analysis'!R883/(1+'Benefits Calculations'!$C$10)+'Sensitivity Analysis'!R883/(1+'Benefits Calculations'!$C$10)^2+'Sensitivity Analysis'!R883/(1+'Benefits Calculations'!$C$10)^3)</f>
        <v>322042.00045536377</v>
      </c>
    </row>
    <row r="884" spans="5:22" x14ac:dyDescent="0.25">
      <c r="E884">
        <f t="shared" ca="1" si="177"/>
        <v>0.48819645972579484</v>
      </c>
      <c r="F884">
        <f t="shared" ca="1" si="178"/>
        <v>0.6031298604721117</v>
      </c>
      <c r="G884">
        <f t="shared" ca="1" si="179"/>
        <v>0.2664911884316844</v>
      </c>
      <c r="H884">
        <f t="shared" ca="1" si="185"/>
        <v>0.74821877349512755</v>
      </c>
      <c r="I884">
        <f t="shared" ca="1" si="186"/>
        <v>0.35754571992268602</v>
      </c>
      <c r="J884">
        <v>0.33900000000000002</v>
      </c>
      <c r="K884">
        <v>0.311</v>
      </c>
      <c r="L884">
        <f t="shared" si="187"/>
        <v>0.35000000000000003</v>
      </c>
      <c r="M884">
        <f t="shared" ca="1" si="188"/>
        <v>0.95940132737219419</v>
      </c>
      <c r="N884">
        <f t="shared" ca="1" si="180"/>
        <v>4.059867262780581E-2</v>
      </c>
      <c r="O884">
        <f t="shared" ca="1" si="181"/>
        <v>19102.927216594904</v>
      </c>
      <c r="P884">
        <f t="shared" ca="1" si="182"/>
        <v>0.66357583192804925</v>
      </c>
      <c r="Q884">
        <f t="shared" ca="1" si="183"/>
        <v>0.33642416807195075</v>
      </c>
      <c r="R884">
        <f t="shared" ca="1" si="184"/>
        <v>27865.846615542443</v>
      </c>
      <c r="S884">
        <f ca="1">(('Benefits Calculations'!$F$12-'Benefits Calculations'!$F$6)*'Sensitivity Analysis'!E884*'Sensitivity Analysis'!J884)+(('Benefits Calculations'!$F$18-'Benefits Calculations'!$F$6)*'Sensitivity Analysis'!K884*'Sensitivity Analysis'!F884)+(('Benefits Calculations'!$F$24-'Benefits Calculations'!$F$6)*'Sensitivity Analysis'!L884*'Sensitivity Analysis'!G884)</f>
        <v>196763.01321798563</v>
      </c>
      <c r="T884">
        <f ca="1">+'Sensitivity Analysis'!S884-'Sensitivity Analysis'!K884*('Sensitivity Analysis'!O884+'Sensitivity Analysis'!O884/(1+'Benefits Calculations'!$C$10))-'Sensitivity Analysis'!L884*('Sensitivity Analysis'!R884+'Sensitivity Analysis'!R884/(1+'Benefits Calculations'!$C$10)+'Sensitivity Analysis'!R884/(1+'Benefits Calculations'!$C$10)^2+'Sensitivity Analysis'!R884/(1+'Benefits Calculations'!$C$10)^3)</f>
        <v>148004.35467205194</v>
      </c>
      <c r="U884">
        <f t="shared" ca="1" si="189"/>
        <v>267114.78643316729</v>
      </c>
      <c r="V884">
        <f ca="1">+'Sensitivity Analysis'!S884*(1+'Sensitivity Analysis'!I884)-'Sensitivity Analysis'!K884*('Sensitivity Analysis'!O884+'Sensitivity Analysis'!O884/(1+'Benefits Calculations'!$C$10))-'Sensitivity Analysis'!L884*('Sensitivity Analysis'!R884+'Sensitivity Analysis'!R884/(1+'Benefits Calculations'!$C$10)+'Sensitivity Analysis'!R884/(1+'Benefits Calculations'!$C$10)^2+'Sensitivity Analysis'!R884/(1+'Benefits Calculations'!$C$10)^3)</f>
        <v>218356.1278872336</v>
      </c>
    </row>
    <row r="885" spans="5:22" x14ac:dyDescent="0.25">
      <c r="E885">
        <f t="shared" ca="1" si="177"/>
        <v>0.43047235856760241</v>
      </c>
      <c r="F885">
        <f t="shared" ca="1" si="178"/>
        <v>0.67771793562163907</v>
      </c>
      <c r="G885">
        <f t="shared" ca="1" si="179"/>
        <v>0.54229109889109506</v>
      </c>
      <c r="H885">
        <f t="shared" ca="1" si="185"/>
        <v>0.34743377552517052</v>
      </c>
      <c r="I885">
        <f t="shared" ca="1" si="186"/>
        <v>0.2834638006804131</v>
      </c>
      <c r="J885">
        <v>0.33900000000000002</v>
      </c>
      <c r="K885">
        <v>0.311</v>
      </c>
      <c r="L885">
        <f t="shared" si="187"/>
        <v>0.35000000000000003</v>
      </c>
      <c r="M885">
        <f t="shared" ca="1" si="188"/>
        <v>0.93247785970598451</v>
      </c>
      <c r="N885">
        <f t="shared" ca="1" si="180"/>
        <v>6.7522140294015487E-2</v>
      </c>
      <c r="O885">
        <f t="shared" ca="1" si="181"/>
        <v>19394.669912225952</v>
      </c>
      <c r="P885">
        <f t="shared" ca="1" si="182"/>
        <v>0.40171111047425212</v>
      </c>
      <c r="Q885">
        <f t="shared" ca="1" si="183"/>
        <v>0.59828888952574788</v>
      </c>
      <c r="R885">
        <f t="shared" ca="1" si="184"/>
        <v>32314.928233042458</v>
      </c>
      <c r="S885">
        <f ca="1">(('Benefits Calculations'!$F$12-'Benefits Calculations'!$F$6)*'Sensitivity Analysis'!E885*'Sensitivity Analysis'!J885)+(('Benefits Calculations'!$F$18-'Benefits Calculations'!$F$6)*'Sensitivity Analysis'!K885*'Sensitivity Analysis'!F885)+(('Benefits Calculations'!$F$24-'Benefits Calculations'!$F$6)*'Sensitivity Analysis'!L885*'Sensitivity Analysis'!G885)</f>
        <v>284792.33653441368</v>
      </c>
      <c r="T885">
        <f ca="1">+'Sensitivity Analysis'!S885-'Sensitivity Analysis'!K885*('Sensitivity Analysis'!O885+'Sensitivity Analysis'!O885/(1+'Benefits Calculations'!$C$10))-'Sensitivity Analysis'!L885*('Sensitivity Analysis'!R885+'Sensitivity Analysis'!R885/(1+'Benefits Calculations'!$C$10)+'Sensitivity Analysis'!R885/(1+'Benefits Calculations'!$C$10)^2+'Sensitivity Analysis'!R885/(1+'Benefits Calculations'!$C$10)^3)</f>
        <v>229935.45464008223</v>
      </c>
      <c r="U885">
        <f t="shared" ca="1" si="189"/>
        <v>365520.65465311386</v>
      </c>
      <c r="V885">
        <f ca="1">+'Sensitivity Analysis'!S885*(1+'Sensitivity Analysis'!I885)-'Sensitivity Analysis'!K885*('Sensitivity Analysis'!O885+'Sensitivity Analysis'!O885/(1+'Benefits Calculations'!$C$10))-'Sensitivity Analysis'!L885*('Sensitivity Analysis'!R885+'Sensitivity Analysis'!R885/(1+'Benefits Calculations'!$C$10)+'Sensitivity Analysis'!R885/(1+'Benefits Calculations'!$C$10)^2+'Sensitivity Analysis'!R885/(1+'Benefits Calculations'!$C$10)^3)</f>
        <v>310663.77275878238</v>
      </c>
    </row>
    <row r="886" spans="5:22" x14ac:dyDescent="0.25">
      <c r="E886">
        <f t="shared" ca="1" si="177"/>
        <v>0.54237287886112284</v>
      </c>
      <c r="F886">
        <f t="shared" ca="1" si="178"/>
        <v>0.41542575976233953</v>
      </c>
      <c r="G886">
        <f t="shared" ca="1" si="179"/>
        <v>0.43440885373986027</v>
      </c>
      <c r="H886">
        <f t="shared" ca="1" si="185"/>
        <v>0.30567154938939955</v>
      </c>
      <c r="I886">
        <f t="shared" ca="1" si="186"/>
        <v>0.27363516149323097</v>
      </c>
      <c r="J886">
        <v>0.33900000000000002</v>
      </c>
      <c r="K886">
        <v>0.311</v>
      </c>
      <c r="L886">
        <f t="shared" si="187"/>
        <v>0.35000000000000003</v>
      </c>
      <c r="M886">
        <f t="shared" ca="1" si="188"/>
        <v>0.93615064775373835</v>
      </c>
      <c r="N886">
        <f t="shared" ca="1" si="180"/>
        <v>6.3849352246261648E-2</v>
      </c>
      <c r="O886">
        <f t="shared" ca="1" si="181"/>
        <v>19354.871580940489</v>
      </c>
      <c r="P886">
        <f t="shared" ca="1" si="182"/>
        <v>0.44853487144943699</v>
      </c>
      <c r="Q886">
        <f t="shared" ca="1" si="183"/>
        <v>0.55146512855056296</v>
      </c>
      <c r="R886">
        <f t="shared" ca="1" si="184"/>
        <v>31519.392534074064</v>
      </c>
      <c r="S886">
        <f ca="1">(('Benefits Calculations'!$F$12-'Benefits Calculations'!$F$6)*'Sensitivity Analysis'!E886*'Sensitivity Analysis'!J886)+(('Benefits Calculations'!$F$18-'Benefits Calculations'!$F$6)*'Sensitivity Analysis'!K886*'Sensitivity Analysis'!F886)+(('Benefits Calculations'!$F$24-'Benefits Calculations'!$F$6)*'Sensitivity Analysis'!L886*'Sensitivity Analysis'!G886)</f>
        <v>231148.47372377163</v>
      </c>
      <c r="T886">
        <f ca="1">+'Sensitivity Analysis'!S886-'Sensitivity Analysis'!K886*('Sensitivity Analysis'!O886+'Sensitivity Analysis'!O886/(1+'Benefits Calculations'!$C$10))-'Sensitivity Analysis'!L886*('Sensitivity Analysis'!R886+'Sensitivity Analysis'!R886/(1+'Benefits Calculations'!$C$10)+'Sensitivity Analysis'!R886/(1+'Benefits Calculations'!$C$10)^2+'Sensitivity Analysis'!R886/(1+'Benefits Calculations'!$C$10)^3)</f>
        <v>177374.44611259492</v>
      </c>
      <c r="U886">
        <f t="shared" ca="1" si="189"/>
        <v>294398.82366008969</v>
      </c>
      <c r="V886">
        <f ca="1">+'Sensitivity Analysis'!S886*(1+'Sensitivity Analysis'!I886)-'Sensitivity Analysis'!K886*('Sensitivity Analysis'!O886+'Sensitivity Analysis'!O886/(1+'Benefits Calculations'!$C$10))-'Sensitivity Analysis'!L886*('Sensitivity Analysis'!R886+'Sensitivity Analysis'!R886/(1+'Benefits Calculations'!$C$10)+'Sensitivity Analysis'!R886/(1+'Benefits Calculations'!$C$10)^2+'Sensitivity Analysis'!R886/(1+'Benefits Calculations'!$C$10)^3)</f>
        <v>240624.79604891298</v>
      </c>
    </row>
    <row r="887" spans="5:22" x14ac:dyDescent="0.25">
      <c r="E887">
        <f t="shared" ca="1" si="177"/>
        <v>0.4237453218681454</v>
      </c>
      <c r="F887">
        <f t="shared" ca="1" si="178"/>
        <v>0.51049428732036095</v>
      </c>
      <c r="G887">
        <f t="shared" ca="1" si="179"/>
        <v>0.56952923856197668</v>
      </c>
      <c r="H887">
        <f t="shared" ca="1" si="185"/>
        <v>0.14922758172867545</v>
      </c>
      <c r="I887">
        <f t="shared" ca="1" si="186"/>
        <v>0.22885289340909101</v>
      </c>
      <c r="J887">
        <v>0.33900000000000002</v>
      </c>
      <c r="K887">
        <v>0.311</v>
      </c>
      <c r="L887">
        <f t="shared" si="187"/>
        <v>0.35000000000000003</v>
      </c>
      <c r="M887">
        <f t="shared" ca="1" si="188"/>
        <v>0.94153191493529853</v>
      </c>
      <c r="N887">
        <f t="shared" ca="1" si="180"/>
        <v>5.8468085064701469E-2</v>
      </c>
      <c r="O887">
        <f t="shared" ca="1" si="181"/>
        <v>19296.560169761105</v>
      </c>
      <c r="P887">
        <f t="shared" ca="1" si="182"/>
        <v>0.61755456940945064</v>
      </c>
      <c r="Q887">
        <f t="shared" ca="1" si="183"/>
        <v>0.38244543059054936</v>
      </c>
      <c r="R887">
        <f t="shared" ca="1" si="184"/>
        <v>28647.747865733436</v>
      </c>
      <c r="S887">
        <f ca="1">(('Benefits Calculations'!$F$12-'Benefits Calculations'!$F$6)*'Sensitivity Analysis'!E887*'Sensitivity Analysis'!J887)+(('Benefits Calculations'!$F$18-'Benefits Calculations'!$F$6)*'Sensitivity Analysis'!K887*'Sensitivity Analysis'!F887)+(('Benefits Calculations'!$F$24-'Benefits Calculations'!$F$6)*'Sensitivity Analysis'!L887*'Sensitivity Analysis'!G887)</f>
        <v>272924.84927754878</v>
      </c>
      <c r="T887">
        <f ca="1">+'Sensitivity Analysis'!S887-'Sensitivity Analysis'!K887*('Sensitivity Analysis'!O887+'Sensitivity Analysis'!O887/(1+'Benefits Calculations'!$C$10))-'Sensitivity Analysis'!L887*('Sensitivity Analysis'!R887+'Sensitivity Analysis'!R887/(1+'Benefits Calculations'!$C$10)+'Sensitivity Analysis'!R887/(1+'Benefits Calculations'!$C$10)^2+'Sensitivity Analysis'!R887/(1+'Benefits Calculations'!$C$10)^3)</f>
        <v>223007.41080688906</v>
      </c>
      <c r="U887">
        <f t="shared" ca="1" si="189"/>
        <v>335384.49071795586</v>
      </c>
      <c r="V887">
        <f ca="1">+'Sensitivity Analysis'!S887*(1+'Sensitivity Analysis'!I887)-'Sensitivity Analysis'!K887*('Sensitivity Analysis'!O887+'Sensitivity Analysis'!O887/(1+'Benefits Calculations'!$C$10))-'Sensitivity Analysis'!L887*('Sensitivity Analysis'!R887+'Sensitivity Analysis'!R887/(1+'Benefits Calculations'!$C$10)+'Sensitivity Analysis'!R887/(1+'Benefits Calculations'!$C$10)^2+'Sensitivity Analysis'!R887/(1+'Benefits Calculations'!$C$10)^3)</f>
        <v>285467.05224729615</v>
      </c>
    </row>
    <row r="888" spans="5:22" x14ac:dyDescent="0.25">
      <c r="E888">
        <f t="shared" ca="1" si="177"/>
        <v>0.64503151097362366</v>
      </c>
      <c r="F888">
        <f t="shared" ca="1" si="178"/>
        <v>0.65889440097571117</v>
      </c>
      <c r="G888">
        <f t="shared" ca="1" si="179"/>
        <v>0.21876448724723765</v>
      </c>
      <c r="H888">
        <f t="shared" ca="1" si="185"/>
        <v>0.80523860891842614</v>
      </c>
      <c r="I888">
        <f t="shared" ca="1" si="186"/>
        <v>0.36624390242984223</v>
      </c>
      <c r="J888">
        <v>0.33900000000000002</v>
      </c>
      <c r="K888">
        <v>0.311</v>
      </c>
      <c r="L888">
        <f t="shared" si="187"/>
        <v>0.35000000000000003</v>
      </c>
      <c r="M888">
        <f t="shared" ca="1" si="188"/>
        <v>0.95220127291452816</v>
      </c>
      <c r="N888">
        <f t="shared" ca="1" si="180"/>
        <v>4.7798727085471837E-2</v>
      </c>
      <c r="O888">
        <f t="shared" ca="1" si="181"/>
        <v>19180.947006698174</v>
      </c>
      <c r="P888">
        <f t="shared" ca="1" si="182"/>
        <v>0.77706921886726665</v>
      </c>
      <c r="Q888">
        <f t="shared" ca="1" si="183"/>
        <v>0.22293078113273335</v>
      </c>
      <c r="R888">
        <f t="shared" ca="1" si="184"/>
        <v>25937.593971445138</v>
      </c>
      <c r="S888">
        <f ca="1">(('Benefits Calculations'!$F$12-'Benefits Calculations'!$F$6)*'Sensitivity Analysis'!E888*'Sensitivity Analysis'!J888)+(('Benefits Calculations'!$F$18-'Benefits Calculations'!$F$6)*'Sensitivity Analysis'!K888*'Sensitivity Analysis'!F888)+(('Benefits Calculations'!$F$24-'Benefits Calculations'!$F$6)*'Sensitivity Analysis'!L888*'Sensitivity Analysis'!G888)</f>
        <v>202928.48601546173</v>
      </c>
      <c r="T888">
        <f ca="1">+'Sensitivity Analysis'!S888-'Sensitivity Analysis'!K888*('Sensitivity Analysis'!O888+'Sensitivity Analysis'!O888/(1+'Benefits Calculations'!$C$10))-'Sensitivity Analysis'!L888*('Sensitivity Analysis'!R888+'Sensitivity Analysis'!R888/(1+'Benefits Calculations'!$C$10)+'Sensitivity Analysis'!R888/(1+'Benefits Calculations'!$C$10)^2+'Sensitivity Analysis'!R888/(1+'Benefits Calculations'!$C$10)^3)</f>
        <v>156687.80048317579</v>
      </c>
      <c r="U888">
        <f t="shared" ca="1" si="189"/>
        <v>277249.80664794409</v>
      </c>
      <c r="V888">
        <f ca="1">+'Sensitivity Analysis'!S888*(1+'Sensitivity Analysis'!I888)-'Sensitivity Analysis'!K888*('Sensitivity Analysis'!O888+'Sensitivity Analysis'!O888/(1+'Benefits Calculations'!$C$10))-'Sensitivity Analysis'!L888*('Sensitivity Analysis'!R888+'Sensitivity Analysis'!R888/(1+'Benefits Calculations'!$C$10)+'Sensitivity Analysis'!R888/(1+'Benefits Calculations'!$C$10)^2+'Sensitivity Analysis'!R888/(1+'Benefits Calculations'!$C$10)^3)</f>
        <v>231009.12111565814</v>
      </c>
    </row>
    <row r="889" spans="5:22" x14ac:dyDescent="0.25">
      <c r="E889">
        <f t="shared" ca="1" si="177"/>
        <v>0.6689209224689151</v>
      </c>
      <c r="F889">
        <f t="shared" ca="1" si="178"/>
        <v>0.38658828607067541</v>
      </c>
      <c r="G889">
        <f t="shared" ca="1" si="179"/>
        <v>0.26071858080089116</v>
      </c>
      <c r="H889">
        <f t="shared" ca="1" si="185"/>
        <v>0.20064519313252782</v>
      </c>
      <c r="I889">
        <f t="shared" ca="1" si="186"/>
        <v>0.24542271934171495</v>
      </c>
      <c r="J889">
        <v>0.33900000000000002</v>
      </c>
      <c r="K889">
        <v>0.311</v>
      </c>
      <c r="L889">
        <f t="shared" si="187"/>
        <v>0.35000000000000003</v>
      </c>
      <c r="M889">
        <f t="shared" ca="1" si="188"/>
        <v>0.95763198179225106</v>
      </c>
      <c r="N889">
        <f t="shared" ca="1" si="180"/>
        <v>4.2368018207748936E-2</v>
      </c>
      <c r="O889">
        <f t="shared" ca="1" si="181"/>
        <v>19122.099845299166</v>
      </c>
      <c r="P889">
        <f t="shared" ca="1" si="182"/>
        <v>0.55169248431664708</v>
      </c>
      <c r="Q889">
        <f t="shared" ca="1" si="183"/>
        <v>0.44830751568335292</v>
      </c>
      <c r="R889">
        <f t="shared" ca="1" si="184"/>
        <v>29766.744691460164</v>
      </c>
      <c r="S889">
        <f ca="1">(('Benefits Calculations'!$F$12-'Benefits Calculations'!$F$6)*'Sensitivity Analysis'!E889*'Sensitivity Analysis'!J889)+(('Benefits Calculations'!$F$18-'Benefits Calculations'!$F$6)*'Sensitivity Analysis'!K889*'Sensitivity Analysis'!F889)+(('Benefits Calculations'!$F$24-'Benefits Calculations'!$F$6)*'Sensitivity Analysis'!L889*'Sensitivity Analysis'!G889)</f>
        <v>186035.06344047678</v>
      </c>
      <c r="T889">
        <f ca="1">+'Sensitivity Analysis'!S889-'Sensitivity Analysis'!K889*('Sensitivity Analysis'!O889+'Sensitivity Analysis'!O889/(1+'Benefits Calculations'!$C$10))-'Sensitivity Analysis'!L889*('Sensitivity Analysis'!R889+'Sensitivity Analysis'!R889/(1+'Benefits Calculations'!$C$10)+'Sensitivity Analysis'!R889/(1+'Benefits Calculations'!$C$10)^2+'Sensitivity Analysis'!R889/(1+'Benefits Calculations'!$C$10)^3)</f>
        <v>134735.39760844057</v>
      </c>
      <c r="U889">
        <f t="shared" ca="1" si="189"/>
        <v>231692.29460294705</v>
      </c>
      <c r="V889">
        <f ca="1">+'Sensitivity Analysis'!S889*(1+'Sensitivity Analysis'!I889)-'Sensitivity Analysis'!K889*('Sensitivity Analysis'!O889+'Sensitivity Analysis'!O889/(1+'Benefits Calculations'!$C$10))-'Sensitivity Analysis'!L889*('Sensitivity Analysis'!R889+'Sensitivity Analysis'!R889/(1+'Benefits Calculations'!$C$10)+'Sensitivity Analysis'!R889/(1+'Benefits Calculations'!$C$10)^2+'Sensitivity Analysis'!R889/(1+'Benefits Calculations'!$C$10)^3)</f>
        <v>180392.62877091084</v>
      </c>
    </row>
    <row r="890" spans="5:22" x14ac:dyDescent="0.25">
      <c r="E890">
        <f t="shared" ca="1" si="177"/>
        <v>0.7796472924252944</v>
      </c>
      <c r="F890">
        <f t="shared" ca="1" si="178"/>
        <v>0.51733047520242414</v>
      </c>
      <c r="G890">
        <f t="shared" ca="1" si="179"/>
        <v>0.38736499439045974</v>
      </c>
      <c r="H890">
        <f t="shared" ca="1" si="185"/>
        <v>0.90066300035900115</v>
      </c>
      <c r="I890">
        <f t="shared" ca="1" si="186"/>
        <v>0.38172179804765205</v>
      </c>
      <c r="J890">
        <v>0.33900000000000002</v>
      </c>
      <c r="K890">
        <v>0.311</v>
      </c>
      <c r="L890">
        <f t="shared" si="187"/>
        <v>0.35000000000000003</v>
      </c>
      <c r="M890">
        <f t="shared" ca="1" si="188"/>
        <v>0.94460602660311443</v>
      </c>
      <c r="N890">
        <f t="shared" ca="1" si="180"/>
        <v>5.5393973396885565E-2</v>
      </c>
      <c r="O890">
        <f t="shared" ca="1" si="181"/>
        <v>19263.24909572865</v>
      </c>
      <c r="P890">
        <f t="shared" ca="1" si="182"/>
        <v>0.532583248049041</v>
      </c>
      <c r="Q890">
        <f t="shared" ca="1" si="183"/>
        <v>0.467416751950959</v>
      </c>
      <c r="R890">
        <f t="shared" ca="1" si="184"/>
        <v>30091.410615646793</v>
      </c>
      <c r="S890">
        <f ca="1">(('Benefits Calculations'!$F$12-'Benefits Calculations'!$F$6)*'Sensitivity Analysis'!E890*'Sensitivity Analysis'!J890)+(('Benefits Calculations'!$F$18-'Benefits Calculations'!$F$6)*'Sensitivity Analysis'!K890*'Sensitivity Analysis'!F890)+(('Benefits Calculations'!$F$24-'Benefits Calculations'!$F$6)*'Sensitivity Analysis'!L890*'Sensitivity Analysis'!G890)</f>
        <v>250244.27766995598</v>
      </c>
      <c r="T890">
        <f ca="1">+'Sensitivity Analysis'!S890-'Sensitivity Analysis'!K890*('Sensitivity Analysis'!O890+'Sensitivity Analysis'!O890/(1+'Benefits Calculations'!$C$10))-'Sensitivity Analysis'!L890*('Sensitivity Analysis'!R890+'Sensitivity Analysis'!R890/(1+'Benefits Calculations'!$C$10)+'Sensitivity Analysis'!R890/(1+'Benefits Calculations'!$C$10)^2+'Sensitivity Analysis'!R890/(1+'Benefits Calculations'!$C$10)^3)</f>
        <v>198426.30976352305</v>
      </c>
      <c r="U890">
        <f t="shared" ca="1" si="189"/>
        <v>345767.97329326748</v>
      </c>
      <c r="V890">
        <f ca="1">+'Sensitivity Analysis'!S890*(1+'Sensitivity Analysis'!I890)-'Sensitivity Analysis'!K890*('Sensitivity Analysis'!O890+'Sensitivity Analysis'!O890/(1+'Benefits Calculations'!$C$10))-'Sensitivity Analysis'!L890*('Sensitivity Analysis'!R890+'Sensitivity Analysis'!R890/(1+'Benefits Calculations'!$C$10)+'Sensitivity Analysis'!R890/(1+'Benefits Calculations'!$C$10)^2+'Sensitivity Analysis'!R890/(1+'Benefits Calculations'!$C$10)^3)</f>
        <v>293950.0053868345</v>
      </c>
    </row>
    <row r="891" spans="5:22" x14ac:dyDescent="0.25">
      <c r="E891">
        <f t="shared" ca="1" si="177"/>
        <v>0.65976275165939124</v>
      </c>
      <c r="F891">
        <f t="shared" ca="1" si="178"/>
        <v>0.56070271536768113</v>
      </c>
      <c r="G891">
        <f t="shared" ca="1" si="179"/>
        <v>0.48914008694478628</v>
      </c>
      <c r="H891">
        <f t="shared" ca="1" si="185"/>
        <v>0.32713395394345834</v>
      </c>
      <c r="I891">
        <f t="shared" ca="1" si="186"/>
        <v>0.27876477659484777</v>
      </c>
      <c r="J891">
        <v>0.33900000000000002</v>
      </c>
      <c r="K891">
        <v>0.311</v>
      </c>
      <c r="L891">
        <f t="shared" si="187"/>
        <v>0.35000000000000003</v>
      </c>
      <c r="M891">
        <f t="shared" ca="1" si="188"/>
        <v>0.92574740943418665</v>
      </c>
      <c r="N891">
        <f t="shared" ca="1" si="180"/>
        <v>7.4252590565813348E-2</v>
      </c>
      <c r="O891">
        <f t="shared" ca="1" si="181"/>
        <v>19467.601071371155</v>
      </c>
      <c r="P891">
        <f t="shared" ca="1" si="182"/>
        <v>0.51421330094527484</v>
      </c>
      <c r="Q891">
        <f t="shared" ca="1" si="183"/>
        <v>0.48578669905472516</v>
      </c>
      <c r="R891">
        <f t="shared" ca="1" si="184"/>
        <v>30403.516016939779</v>
      </c>
      <c r="S891">
        <f ca="1">(('Benefits Calculations'!$F$12-'Benefits Calculations'!$F$6)*'Sensitivity Analysis'!E891*'Sensitivity Analysis'!J891)+(('Benefits Calculations'!$F$18-'Benefits Calculations'!$F$6)*'Sensitivity Analysis'!K891*'Sensitivity Analysis'!F891)+(('Benefits Calculations'!$F$24-'Benefits Calculations'!$F$6)*'Sensitivity Analysis'!L891*'Sensitivity Analysis'!G891)</f>
        <v>275625.5354996823</v>
      </c>
      <c r="T891">
        <f ca="1">+'Sensitivity Analysis'!S891-'Sensitivity Analysis'!K891*('Sensitivity Analysis'!O891+'Sensitivity Analysis'!O891/(1+'Benefits Calculations'!$C$10))-'Sensitivity Analysis'!L891*('Sensitivity Analysis'!R891+'Sensitivity Analysis'!R891/(1+'Benefits Calculations'!$C$10)+'Sensitivity Analysis'!R891/(1+'Benefits Calculations'!$C$10)^2+'Sensitivity Analysis'!R891/(1+'Benefits Calculations'!$C$10)^3)</f>
        <v>223267.33081294619</v>
      </c>
      <c r="U891">
        <f t="shared" ca="1" si="189"/>
        <v>352460.22632708651</v>
      </c>
      <c r="V891">
        <f ca="1">+'Sensitivity Analysis'!S891*(1+'Sensitivity Analysis'!I891)-'Sensitivity Analysis'!K891*('Sensitivity Analysis'!O891+'Sensitivity Analysis'!O891/(1+'Benefits Calculations'!$C$10))-'Sensitivity Analysis'!L891*('Sensitivity Analysis'!R891+'Sensitivity Analysis'!R891/(1+'Benefits Calculations'!$C$10)+'Sensitivity Analysis'!R891/(1+'Benefits Calculations'!$C$10)^2+'Sensitivity Analysis'!R891/(1+'Benefits Calculations'!$C$10)^3)</f>
        <v>300102.0216403504</v>
      </c>
    </row>
    <row r="892" spans="5:22" x14ac:dyDescent="0.25">
      <c r="E892">
        <f t="shared" ca="1" si="177"/>
        <v>0.65981632534345724</v>
      </c>
      <c r="F892">
        <f t="shared" ca="1" si="178"/>
        <v>0.77330393452305912</v>
      </c>
      <c r="G892">
        <f t="shared" ca="1" si="179"/>
        <v>0.51705179247219779</v>
      </c>
      <c r="H892">
        <f t="shared" ca="1" si="185"/>
        <v>3.1230391313785688E-2</v>
      </c>
      <c r="I892">
        <f t="shared" ca="1" si="186"/>
        <v>0.17250975196950474</v>
      </c>
      <c r="J892">
        <v>0.33900000000000002</v>
      </c>
      <c r="K892">
        <v>0.311</v>
      </c>
      <c r="L892">
        <f t="shared" si="187"/>
        <v>0.35000000000000003</v>
      </c>
      <c r="M892">
        <f t="shared" ca="1" si="188"/>
        <v>0.9243150850876698</v>
      </c>
      <c r="N892">
        <f t="shared" ca="1" si="180"/>
        <v>7.5684914912330203E-2</v>
      </c>
      <c r="O892">
        <f t="shared" ca="1" si="181"/>
        <v>19483.121737990008</v>
      </c>
      <c r="P892">
        <f t="shared" ca="1" si="182"/>
        <v>0.51154707889201334</v>
      </c>
      <c r="Q892">
        <f t="shared" ca="1" si="183"/>
        <v>0.48845292110798666</v>
      </c>
      <c r="R892">
        <f t="shared" ca="1" si="184"/>
        <v>30448.815129624694</v>
      </c>
      <c r="S892">
        <f ca="1">(('Benefits Calculations'!$F$12-'Benefits Calculations'!$F$6)*'Sensitivity Analysis'!E892*'Sensitivity Analysis'!J892)+(('Benefits Calculations'!$F$18-'Benefits Calculations'!$F$6)*'Sensitivity Analysis'!K892*'Sensitivity Analysis'!F892)+(('Benefits Calculations'!$F$24-'Benefits Calculations'!$F$6)*'Sensitivity Analysis'!L892*'Sensitivity Analysis'!G892)</f>
        <v>309109.54676184809</v>
      </c>
      <c r="T892">
        <f ca="1">+'Sensitivity Analysis'!S892-'Sensitivity Analysis'!K892*('Sensitivity Analysis'!O892+'Sensitivity Analysis'!O892/(1+'Benefits Calculations'!$C$10))-'Sensitivity Analysis'!L892*('Sensitivity Analysis'!R892+'Sensitivity Analysis'!R892/(1+'Benefits Calculations'!$C$10)+'Sensitivity Analysis'!R892/(1+'Benefits Calculations'!$C$10)^2+'Sensitivity Analysis'!R892/(1+'Benefits Calculations'!$C$10)^3)</f>
        <v>256681.57767620636</v>
      </c>
      <c r="U892">
        <f t="shared" ca="1" si="189"/>
        <v>362433.95800514054</v>
      </c>
      <c r="V892">
        <f ca="1">+'Sensitivity Analysis'!S892*(1+'Sensitivity Analysis'!I892)-'Sensitivity Analysis'!K892*('Sensitivity Analysis'!O892+'Sensitivity Analysis'!O892/(1+'Benefits Calculations'!$C$10))-'Sensitivity Analysis'!L892*('Sensitivity Analysis'!R892+'Sensitivity Analysis'!R892/(1+'Benefits Calculations'!$C$10)+'Sensitivity Analysis'!R892/(1+'Benefits Calculations'!$C$10)^2+'Sensitivity Analysis'!R892/(1+'Benefits Calculations'!$C$10)^3)</f>
        <v>310005.98891949881</v>
      </c>
    </row>
    <row r="893" spans="5:22" x14ac:dyDescent="0.25">
      <c r="E893">
        <f t="shared" ca="1" si="177"/>
        <v>0.48801299322973224</v>
      </c>
      <c r="F893">
        <f t="shared" ca="1" si="178"/>
        <v>0.58159687417187367</v>
      </c>
      <c r="G893">
        <f t="shared" ca="1" si="179"/>
        <v>0.43202801156190113</v>
      </c>
      <c r="H893">
        <f t="shared" ca="1" si="185"/>
        <v>6.3724115760419586E-2</v>
      </c>
      <c r="I893">
        <f t="shared" ca="1" si="186"/>
        <v>0.19286501651502286</v>
      </c>
      <c r="J893">
        <v>0.33900000000000002</v>
      </c>
      <c r="K893">
        <v>0.311</v>
      </c>
      <c r="L893">
        <f t="shared" si="187"/>
        <v>0.35000000000000003</v>
      </c>
      <c r="M893">
        <f t="shared" ca="1" si="188"/>
        <v>0.94702746058768872</v>
      </c>
      <c r="N893">
        <f t="shared" ca="1" si="180"/>
        <v>5.2972539412311281E-2</v>
      </c>
      <c r="O893">
        <f t="shared" ca="1" si="181"/>
        <v>19237.010437071807</v>
      </c>
      <c r="P893">
        <f t="shared" ca="1" si="182"/>
        <v>0.62999353422952309</v>
      </c>
      <c r="Q893">
        <f t="shared" ca="1" si="183"/>
        <v>0.37000646577047691</v>
      </c>
      <c r="R893">
        <f t="shared" ca="1" si="184"/>
        <v>28436.409853440404</v>
      </c>
      <c r="S893">
        <f ca="1">(('Benefits Calculations'!$F$12-'Benefits Calculations'!$F$6)*'Sensitivity Analysis'!E893*'Sensitivity Analysis'!J893)+(('Benefits Calculations'!$F$18-'Benefits Calculations'!$F$6)*'Sensitivity Analysis'!K893*'Sensitivity Analysis'!F893)+(('Benefits Calculations'!$F$24-'Benefits Calculations'!$F$6)*'Sensitivity Analysis'!L893*'Sensitivity Analysis'!G893)</f>
        <v>244958.5700843505</v>
      </c>
      <c r="T893">
        <f ca="1">+'Sensitivity Analysis'!S893-'Sensitivity Analysis'!K893*('Sensitivity Analysis'!O893+'Sensitivity Analysis'!O893/(1+'Benefits Calculations'!$C$10))-'Sensitivity Analysis'!L893*('Sensitivity Analysis'!R893+'Sensitivity Analysis'!R893/(1+'Benefits Calculations'!$C$10)+'Sensitivity Analysis'!R893/(1+'Benefits Calculations'!$C$10)^2+'Sensitivity Analysis'!R893/(1+'Benefits Calculations'!$C$10)^3)</f>
        <v>195358.74590940285</v>
      </c>
      <c r="U893">
        <f t="shared" ca="1" si="189"/>
        <v>292202.50874916516</v>
      </c>
      <c r="V893">
        <f ca="1">+'Sensitivity Analysis'!S893*(1+'Sensitivity Analysis'!I893)-'Sensitivity Analysis'!K893*('Sensitivity Analysis'!O893+'Sensitivity Analysis'!O893/(1+'Benefits Calculations'!$C$10))-'Sensitivity Analysis'!L893*('Sensitivity Analysis'!R893+'Sensitivity Analysis'!R893/(1+'Benefits Calculations'!$C$10)+'Sensitivity Analysis'!R893/(1+'Benefits Calculations'!$C$10)^2+'Sensitivity Analysis'!R893/(1+'Benefits Calculations'!$C$10)^3)</f>
        <v>242602.68457421748</v>
      </c>
    </row>
    <row r="894" spans="5:22" x14ac:dyDescent="0.25">
      <c r="E894">
        <f t="shared" ca="1" si="177"/>
        <v>0.7093159737065462</v>
      </c>
      <c r="F894">
        <f t="shared" ca="1" si="178"/>
        <v>0.48126755177167341</v>
      </c>
      <c r="G894">
        <f t="shared" ca="1" si="179"/>
        <v>0.58960927927001539</v>
      </c>
      <c r="H894">
        <f t="shared" ca="1" si="185"/>
        <v>0.12600004008758725</v>
      </c>
      <c r="I894">
        <f t="shared" ca="1" si="186"/>
        <v>0.22042878442760533</v>
      </c>
      <c r="J894">
        <v>0.33900000000000002</v>
      </c>
      <c r="K894">
        <v>0.311</v>
      </c>
      <c r="L894">
        <f t="shared" si="187"/>
        <v>0.35000000000000003</v>
      </c>
      <c r="M894">
        <f t="shared" ca="1" si="188"/>
        <v>0.94596706297670197</v>
      </c>
      <c r="N894">
        <f t="shared" ca="1" si="180"/>
        <v>5.4032937023298033E-2</v>
      </c>
      <c r="O894">
        <f t="shared" ca="1" si="181"/>
        <v>19248.500905584457</v>
      </c>
      <c r="P894">
        <f t="shared" ca="1" si="182"/>
        <v>0.4852420855547</v>
      </c>
      <c r="Q894">
        <f t="shared" ca="1" si="183"/>
        <v>0.51475791444530006</v>
      </c>
      <c r="R894">
        <f t="shared" ca="1" si="184"/>
        <v>30895.736966425648</v>
      </c>
      <c r="S894">
        <f ca="1">(('Benefits Calculations'!$F$12-'Benefits Calculations'!$F$6)*'Sensitivity Analysis'!E894*'Sensitivity Analysis'!J894)+(('Benefits Calculations'!$F$18-'Benefits Calculations'!$F$6)*'Sensitivity Analysis'!K894*'Sensitivity Analysis'!F894)+(('Benefits Calculations'!$F$24-'Benefits Calculations'!$F$6)*'Sensitivity Analysis'!L894*'Sensitivity Analysis'!G894)</f>
        <v>301610.84652134974</v>
      </c>
      <c r="T894">
        <f ca="1">+'Sensitivity Analysis'!S894-'Sensitivity Analysis'!K894*('Sensitivity Analysis'!O894+'Sensitivity Analysis'!O894/(1+'Benefits Calculations'!$C$10))-'Sensitivity Analysis'!L894*('Sensitivity Analysis'!R894+'Sensitivity Analysis'!R894/(1+'Benefits Calculations'!$C$10)+'Sensitivity Analysis'!R894/(1+'Benefits Calculations'!$C$10)^2+'Sensitivity Analysis'!R894/(1+'Benefits Calculations'!$C$10)^3)</f>
        <v>248731.68200387899</v>
      </c>
      <c r="U894">
        <f t="shared" ca="1" si="189"/>
        <v>368094.55879023194</v>
      </c>
      <c r="V894">
        <f ca="1">+'Sensitivity Analysis'!S894*(1+'Sensitivity Analysis'!I894)-'Sensitivity Analysis'!K894*('Sensitivity Analysis'!O894+'Sensitivity Analysis'!O894/(1+'Benefits Calculations'!$C$10))-'Sensitivity Analysis'!L894*('Sensitivity Analysis'!R894+'Sensitivity Analysis'!R894/(1+'Benefits Calculations'!$C$10)+'Sensitivity Analysis'!R894/(1+'Benefits Calculations'!$C$10)^2+'Sensitivity Analysis'!R894/(1+'Benefits Calculations'!$C$10)^3)</f>
        <v>315215.39427276119</v>
      </c>
    </row>
    <row r="895" spans="5:22" x14ac:dyDescent="0.25">
      <c r="E895">
        <f t="shared" ref="E895:E958" ca="1" si="190">+_xlfn.NORM.INV(RAND(),0.5,0.17)</f>
        <v>0.51018281447684144</v>
      </c>
      <c r="F895">
        <f t="shared" ref="F895:F958" ca="1" si="191">+_xlfn.NORM.INV(RAND(),0.56,0.13)</f>
        <v>0.54150421445681551</v>
      </c>
      <c r="G895">
        <f t="shared" ref="G895:G958" ca="1" si="192">+_xlfn.NORM.INV(RAND(),0.42,0.11)</f>
        <v>0.31873130538689914</v>
      </c>
      <c r="H895">
        <f t="shared" ca="1" si="185"/>
        <v>0.8769160814283099</v>
      </c>
      <c r="I895">
        <f t="shared" ca="1" si="186"/>
        <v>0.37739145861529133</v>
      </c>
      <c r="J895">
        <v>0.33900000000000002</v>
      </c>
      <c r="K895">
        <v>0.311</v>
      </c>
      <c r="L895">
        <f t="shared" si="187"/>
        <v>0.35000000000000003</v>
      </c>
      <c r="M895">
        <f t="shared" ca="1" si="188"/>
        <v>0.96167358006421466</v>
      </c>
      <c r="N895">
        <f t="shared" ref="N895:N958" ca="1" si="193">1-M895</f>
        <v>3.8326419935785339E-2</v>
      </c>
      <c r="O895">
        <f t="shared" ref="O895:O958" ca="1" si="194">(18663*M895)+(29499*N895)</f>
        <v>19078.30508642417</v>
      </c>
      <c r="P895">
        <f t="shared" ref="P895:P958" ca="1" si="195">+_xlfn.NORM.INV(RAND(), 0.5906, 0.1)</f>
        <v>0.42973579507563953</v>
      </c>
      <c r="Q895">
        <f t="shared" ref="Q895:Q958" ca="1" si="196">1-P895</f>
        <v>0.57026420492436047</v>
      </c>
      <c r="R895">
        <f t="shared" ref="R895:R958" ca="1" si="197">(22150*P895)+(39140*Q895)</f>
        <v>31838.788841664886</v>
      </c>
      <c r="S895">
        <f ca="1">(('Benefits Calculations'!$F$12-'Benefits Calculations'!$F$6)*'Sensitivity Analysis'!E895*'Sensitivity Analysis'!J895)+(('Benefits Calculations'!$F$18-'Benefits Calculations'!$F$6)*'Sensitivity Analysis'!K895*'Sensitivity Analysis'!F895)+(('Benefits Calculations'!$F$24-'Benefits Calculations'!$F$6)*'Sensitivity Analysis'!L895*'Sensitivity Analysis'!G895)</f>
        <v>207548.33815496258</v>
      </c>
      <c r="T895">
        <f ca="1">+'Sensitivity Analysis'!S895-'Sensitivity Analysis'!K895*('Sensitivity Analysis'!O895+'Sensitivity Analysis'!O895/(1+'Benefits Calculations'!$C$10))-'Sensitivity Analysis'!L895*('Sensitivity Analysis'!R895+'Sensitivity Analysis'!R895/(1+'Benefits Calculations'!$C$10)+'Sensitivity Analysis'!R895/(1+'Benefits Calculations'!$C$10)^2+'Sensitivity Analysis'!R895/(1+'Benefits Calculations'!$C$10)^3)</f>
        <v>153518.4461938609</v>
      </c>
      <c r="U895">
        <f t="shared" ca="1" si="189"/>
        <v>285875.30822444364</v>
      </c>
      <c r="V895">
        <f ca="1">+'Sensitivity Analysis'!S895*(1+'Sensitivity Analysis'!I895)-'Sensitivity Analysis'!K895*('Sensitivity Analysis'!O895+'Sensitivity Analysis'!O895/(1+'Benefits Calculations'!$C$10))-'Sensitivity Analysis'!L895*('Sensitivity Analysis'!R895+'Sensitivity Analysis'!R895/(1+'Benefits Calculations'!$C$10)+'Sensitivity Analysis'!R895/(1+'Benefits Calculations'!$C$10)^2+'Sensitivity Analysis'!R895/(1+'Benefits Calculations'!$C$10)^3)</f>
        <v>231845.41626334202</v>
      </c>
    </row>
    <row r="896" spans="5:22" x14ac:dyDescent="0.25">
      <c r="E896">
        <f t="shared" ca="1" si="190"/>
        <v>0.68989508920243359</v>
      </c>
      <c r="F896">
        <f t="shared" ca="1" si="191"/>
        <v>0.68787863418040074</v>
      </c>
      <c r="G896">
        <f t="shared" ca="1" si="192"/>
        <v>0.43451957809111513</v>
      </c>
      <c r="H896">
        <f t="shared" ca="1" si="185"/>
        <v>0.13957624729045526</v>
      </c>
      <c r="I896">
        <f t="shared" ca="1" si="186"/>
        <v>0.22543840536825371</v>
      </c>
      <c r="J896">
        <v>0.33900000000000002</v>
      </c>
      <c r="K896">
        <v>0.311</v>
      </c>
      <c r="L896">
        <f t="shared" si="187"/>
        <v>0.35000000000000003</v>
      </c>
      <c r="M896">
        <f t="shared" ca="1" si="188"/>
        <v>0.96193271210058939</v>
      </c>
      <c r="N896">
        <f t="shared" ca="1" si="193"/>
        <v>3.8067287899410607E-2</v>
      </c>
      <c r="O896">
        <f t="shared" ca="1" si="194"/>
        <v>19075.497131678014</v>
      </c>
      <c r="P896">
        <f t="shared" ca="1" si="195"/>
        <v>0.57145296586446881</v>
      </c>
      <c r="Q896">
        <f t="shared" ca="1" si="196"/>
        <v>0.42854703413553119</v>
      </c>
      <c r="R896">
        <f t="shared" ca="1" si="197"/>
        <v>29431.014109962674</v>
      </c>
      <c r="S896">
        <f ca="1">(('Benefits Calculations'!$F$12-'Benefits Calculations'!$F$6)*'Sensitivity Analysis'!E896*'Sensitivity Analysis'!J896)+(('Benefits Calculations'!$F$18-'Benefits Calculations'!$F$6)*'Sensitivity Analysis'!K896*'Sensitivity Analysis'!F896)+(('Benefits Calculations'!$F$24-'Benefits Calculations'!$F$6)*'Sensitivity Analysis'!L896*'Sensitivity Analysis'!G896)</f>
        <v>276532.90496559354</v>
      </c>
      <c r="T896">
        <f ca="1">+'Sensitivity Analysis'!S896-'Sensitivity Analysis'!K896*('Sensitivity Analysis'!O896+'Sensitivity Analysis'!O896/(1+'Benefits Calculations'!$C$10))-'Sensitivity Analysis'!L896*('Sensitivity Analysis'!R896+'Sensitivity Analysis'!R896/(1+'Benefits Calculations'!$C$10)+'Sensitivity Analysis'!R896/(1+'Benefits Calculations'!$C$10)^2+'Sensitivity Analysis'!R896/(1+'Benefits Calculations'!$C$10)^3)</f>
        <v>225708.44993295369</v>
      </c>
      <c r="U896">
        <f t="shared" ca="1" si="189"/>
        <v>338874.0420928878</v>
      </c>
      <c r="V896">
        <f ca="1">+'Sensitivity Analysis'!S896*(1+'Sensitivity Analysis'!I896)-'Sensitivity Analysis'!K896*('Sensitivity Analysis'!O896+'Sensitivity Analysis'!O896/(1+'Benefits Calculations'!$C$10))-'Sensitivity Analysis'!L896*('Sensitivity Analysis'!R896+'Sensitivity Analysis'!R896/(1+'Benefits Calculations'!$C$10)+'Sensitivity Analysis'!R896/(1+'Benefits Calculations'!$C$10)^2+'Sensitivity Analysis'!R896/(1+'Benefits Calculations'!$C$10)^3)</f>
        <v>288049.58706024796</v>
      </c>
    </row>
    <row r="897" spans="5:22" x14ac:dyDescent="0.25">
      <c r="E897">
        <f t="shared" ca="1" si="190"/>
        <v>0.5257973165386044</v>
      </c>
      <c r="F897">
        <f t="shared" ca="1" si="191"/>
        <v>0.43431913332194411</v>
      </c>
      <c r="G897">
        <f t="shared" ca="1" si="192"/>
        <v>0.37114402127262058</v>
      </c>
      <c r="H897">
        <f t="shared" ca="1" si="185"/>
        <v>0.55077981530497711</v>
      </c>
      <c r="I897">
        <f t="shared" ca="1" si="186"/>
        <v>0.32451844814745129</v>
      </c>
      <c r="J897">
        <v>0.33900000000000002</v>
      </c>
      <c r="K897">
        <v>0.311</v>
      </c>
      <c r="L897">
        <f t="shared" si="187"/>
        <v>0.35000000000000003</v>
      </c>
      <c r="M897">
        <f t="shared" ca="1" si="188"/>
        <v>0.95594766699007727</v>
      </c>
      <c r="N897">
        <f t="shared" ca="1" si="193"/>
        <v>4.4052333009922728E-2</v>
      </c>
      <c r="O897">
        <f t="shared" ca="1" si="194"/>
        <v>19140.351080495526</v>
      </c>
      <c r="P897">
        <f t="shared" ca="1" si="195"/>
        <v>0.67515790094406969</v>
      </c>
      <c r="Q897">
        <f t="shared" ca="1" si="196"/>
        <v>0.32484209905593031</v>
      </c>
      <c r="R897">
        <f t="shared" ca="1" si="197"/>
        <v>27669.067262960256</v>
      </c>
      <c r="S897">
        <f ca="1">(('Benefits Calculations'!$F$12-'Benefits Calculations'!$F$6)*'Sensitivity Analysis'!E897*'Sensitivity Analysis'!J897)+(('Benefits Calculations'!$F$18-'Benefits Calculations'!$F$6)*'Sensitivity Analysis'!K897*'Sensitivity Analysis'!F897)+(('Benefits Calculations'!$F$24-'Benefits Calculations'!$F$6)*'Sensitivity Analysis'!L897*'Sensitivity Analysis'!G897)</f>
        <v>212466.22044151364</v>
      </c>
      <c r="T897">
        <f ca="1">+'Sensitivity Analysis'!S897-'Sensitivity Analysis'!K897*('Sensitivity Analysis'!O897+'Sensitivity Analysis'!O897/(1+'Benefits Calculations'!$C$10))-'Sensitivity Analysis'!L897*('Sensitivity Analysis'!R897+'Sensitivity Analysis'!R897/(1+'Benefits Calculations'!$C$10)+'Sensitivity Analysis'!R897/(1+'Benefits Calculations'!$C$10)^2+'Sensitivity Analysis'!R897/(1+'Benefits Calculations'!$C$10)^3)</f>
        <v>163946.50711792521</v>
      </c>
      <c r="U897">
        <f t="shared" ca="1" si="189"/>
        <v>281415.42858294793</v>
      </c>
      <c r="V897">
        <f ca="1">+'Sensitivity Analysis'!S897*(1+'Sensitivity Analysis'!I897)-'Sensitivity Analysis'!K897*('Sensitivity Analysis'!O897+'Sensitivity Analysis'!O897/(1+'Benefits Calculations'!$C$10))-'Sensitivity Analysis'!L897*('Sensitivity Analysis'!R897+'Sensitivity Analysis'!R897/(1+'Benefits Calculations'!$C$10)+'Sensitivity Analysis'!R897/(1+'Benefits Calculations'!$C$10)^2+'Sensitivity Analysis'!R897/(1+'Benefits Calculations'!$C$10)^3)</f>
        <v>232895.71525935954</v>
      </c>
    </row>
    <row r="898" spans="5:22" x14ac:dyDescent="0.25">
      <c r="E898">
        <f t="shared" ca="1" si="190"/>
        <v>0.5621610135988454</v>
      </c>
      <c r="F898">
        <f t="shared" ca="1" si="191"/>
        <v>0.58718836488305237</v>
      </c>
      <c r="G898">
        <f t="shared" ca="1" si="192"/>
        <v>0.30042362319669058</v>
      </c>
      <c r="H898">
        <f t="shared" ca="1" si="185"/>
        <v>0.61121269991907334</v>
      </c>
      <c r="I898">
        <f t="shared" ca="1" si="186"/>
        <v>0.33517944211233175</v>
      </c>
      <c r="J898">
        <v>0.33900000000000002</v>
      </c>
      <c r="K898">
        <v>0.311</v>
      </c>
      <c r="L898">
        <f t="shared" si="187"/>
        <v>0.35000000000000003</v>
      </c>
      <c r="M898">
        <f t="shared" ca="1" si="188"/>
        <v>0.94715045092834849</v>
      </c>
      <c r="N898">
        <f t="shared" ca="1" si="193"/>
        <v>5.2849549071651514E-2</v>
      </c>
      <c r="O898">
        <f t="shared" ca="1" si="194"/>
        <v>19235.677713740417</v>
      </c>
      <c r="P898">
        <f t="shared" ca="1" si="195"/>
        <v>0.57481496888224981</v>
      </c>
      <c r="Q898">
        <f t="shared" ca="1" si="196"/>
        <v>0.42518503111775019</v>
      </c>
      <c r="R898">
        <f t="shared" ca="1" si="197"/>
        <v>29373.893678690576</v>
      </c>
      <c r="S898">
        <f ca="1">(('Benefits Calculations'!$F$12-'Benefits Calculations'!$F$6)*'Sensitivity Analysis'!E898*'Sensitivity Analysis'!J898)+(('Benefits Calculations'!$F$18-'Benefits Calculations'!$F$6)*'Sensitivity Analysis'!K898*'Sensitivity Analysis'!F898)+(('Benefits Calculations'!$F$24-'Benefits Calculations'!$F$6)*'Sensitivity Analysis'!L898*'Sensitivity Analysis'!G898)</f>
        <v>212017.58308797394</v>
      </c>
      <c r="T898">
        <f ca="1">+'Sensitivity Analysis'!S898-'Sensitivity Analysis'!K898*('Sensitivity Analysis'!O898+'Sensitivity Analysis'!O898/(1+'Benefits Calculations'!$C$10))-'Sensitivity Analysis'!L898*('Sensitivity Analysis'!R898+'Sensitivity Analysis'!R898/(1+'Benefits Calculations'!$C$10)+'Sensitivity Analysis'!R898/(1+'Benefits Calculations'!$C$10)^2+'Sensitivity Analysis'!R898/(1+'Benefits Calculations'!$C$10)^3)</f>
        <v>161171.18323813163</v>
      </c>
      <c r="U898">
        <f t="shared" ca="1" si="189"/>
        <v>283081.51830540597</v>
      </c>
      <c r="V898">
        <f ca="1">+'Sensitivity Analysis'!S898*(1+'Sensitivity Analysis'!I898)-'Sensitivity Analysis'!K898*('Sensitivity Analysis'!O898+'Sensitivity Analysis'!O898/(1+'Benefits Calculations'!$C$10))-'Sensitivity Analysis'!L898*('Sensitivity Analysis'!R898+'Sensitivity Analysis'!R898/(1+'Benefits Calculations'!$C$10)+'Sensitivity Analysis'!R898/(1+'Benefits Calculations'!$C$10)^2+'Sensitivity Analysis'!R898/(1+'Benefits Calculations'!$C$10)^3)</f>
        <v>232235.1184555637</v>
      </c>
    </row>
    <row r="899" spans="5:22" x14ac:dyDescent="0.25">
      <c r="E899">
        <f t="shared" ca="1" si="190"/>
        <v>0.6147856245844906</v>
      </c>
      <c r="F899">
        <f t="shared" ca="1" si="191"/>
        <v>0.57052117108908695</v>
      </c>
      <c r="G899">
        <f t="shared" ca="1" si="192"/>
        <v>0.39316171738376821</v>
      </c>
      <c r="H899">
        <f t="shared" ca="1" si="185"/>
        <v>0.54617420563358732</v>
      </c>
      <c r="I899">
        <f t="shared" ca="1" si="186"/>
        <v>0.3236825123461235</v>
      </c>
      <c r="J899">
        <v>0.33900000000000002</v>
      </c>
      <c r="K899">
        <v>0.311</v>
      </c>
      <c r="L899">
        <f t="shared" si="187"/>
        <v>0.35000000000000003</v>
      </c>
      <c r="M899">
        <f t="shared" ca="1" si="188"/>
        <v>0.94044425584264435</v>
      </c>
      <c r="N899">
        <f t="shared" ca="1" si="193"/>
        <v>5.955574415735565E-2</v>
      </c>
      <c r="O899">
        <f t="shared" ca="1" si="194"/>
        <v>19308.346043689107</v>
      </c>
      <c r="P899">
        <f t="shared" ca="1" si="195"/>
        <v>0.55633548028058588</v>
      </c>
      <c r="Q899">
        <f t="shared" ca="1" si="196"/>
        <v>0.44366451971941412</v>
      </c>
      <c r="R899">
        <f t="shared" ca="1" si="197"/>
        <v>29687.860190032843</v>
      </c>
      <c r="S899">
        <f ca="1">(('Benefits Calculations'!$F$12-'Benefits Calculations'!$F$6)*'Sensitivity Analysis'!E899*'Sensitivity Analysis'!J899)+(('Benefits Calculations'!$F$18-'Benefits Calculations'!$F$6)*'Sensitivity Analysis'!K899*'Sensitivity Analysis'!F899)+(('Benefits Calculations'!$F$24-'Benefits Calculations'!$F$6)*'Sensitivity Analysis'!L899*'Sensitivity Analysis'!G899)</f>
        <v>243271.1073983988</v>
      </c>
      <c r="T899">
        <f ca="1">+'Sensitivity Analysis'!S899-'Sensitivity Analysis'!K899*('Sensitivity Analysis'!O899+'Sensitivity Analysis'!O899/(1+'Benefits Calculations'!$C$10))-'Sensitivity Analysis'!L899*('Sensitivity Analysis'!R899+'Sensitivity Analysis'!R899/(1+'Benefits Calculations'!$C$10)+'Sensitivity Analysis'!R899/(1+'Benefits Calculations'!$C$10)^2+'Sensitivity Analysis'!R899/(1+'Benefits Calculations'!$C$10)^3)</f>
        <v>191962.51674838393</v>
      </c>
      <c r="U899">
        <f t="shared" ca="1" si="189"/>
        <v>322013.71062233619</v>
      </c>
      <c r="V899">
        <f ca="1">+'Sensitivity Analysis'!S899*(1+'Sensitivity Analysis'!I899)-'Sensitivity Analysis'!K899*('Sensitivity Analysis'!O899+'Sensitivity Analysis'!O899/(1+'Benefits Calculations'!$C$10))-'Sensitivity Analysis'!L899*('Sensitivity Analysis'!R899+'Sensitivity Analysis'!R899/(1+'Benefits Calculations'!$C$10)+'Sensitivity Analysis'!R899/(1+'Benefits Calculations'!$C$10)^2+'Sensitivity Analysis'!R899/(1+'Benefits Calculations'!$C$10)^3)</f>
        <v>270705.11997232132</v>
      </c>
    </row>
    <row r="900" spans="5:22" x14ac:dyDescent="0.25">
      <c r="E900">
        <f t="shared" ca="1" si="190"/>
        <v>0.60401762760148203</v>
      </c>
      <c r="F900">
        <f t="shared" ca="1" si="191"/>
        <v>0.61651266947798045</v>
      </c>
      <c r="G900">
        <f t="shared" ca="1" si="192"/>
        <v>0.13462534063825604</v>
      </c>
      <c r="H900">
        <f t="shared" ca="1" si="185"/>
        <v>0.50820805906543598</v>
      </c>
      <c r="I900">
        <f t="shared" ca="1" si="186"/>
        <v>0.31665264795706416</v>
      </c>
      <c r="J900">
        <v>0.33900000000000002</v>
      </c>
      <c r="K900">
        <v>0.311</v>
      </c>
      <c r="L900">
        <f t="shared" si="187"/>
        <v>0.35000000000000003</v>
      </c>
      <c r="M900">
        <f t="shared" ca="1" si="188"/>
        <v>0.92884676263473553</v>
      </c>
      <c r="N900">
        <f t="shared" ca="1" si="193"/>
        <v>7.1153237365264466E-2</v>
      </c>
      <c r="O900">
        <f t="shared" ca="1" si="194"/>
        <v>19434.016480090006</v>
      </c>
      <c r="P900">
        <f t="shared" ca="1" si="195"/>
        <v>0.68883645721757869</v>
      </c>
      <c r="Q900">
        <f t="shared" ca="1" si="196"/>
        <v>0.31116354278242131</v>
      </c>
      <c r="R900">
        <f t="shared" ca="1" si="197"/>
        <v>27436.668591873338</v>
      </c>
      <c r="S900">
        <f ca="1">(('Benefits Calculations'!$F$12-'Benefits Calculations'!$F$6)*'Sensitivity Analysis'!E900*'Sensitivity Analysis'!J900)+(('Benefits Calculations'!$F$18-'Benefits Calculations'!$F$6)*'Sensitivity Analysis'!K900*'Sensitivity Analysis'!F900)+(('Benefits Calculations'!$F$24-'Benefits Calculations'!$F$6)*'Sensitivity Analysis'!L900*'Sensitivity Analysis'!G900)</f>
        <v>168443.32409241612</v>
      </c>
      <c r="T900">
        <f ca="1">+'Sensitivity Analysis'!S900-'Sensitivity Analysis'!K900*('Sensitivity Analysis'!O900+'Sensitivity Analysis'!O900/(1+'Benefits Calculations'!$C$10))-'Sensitivity Analysis'!L900*('Sensitivity Analysis'!R900+'Sensitivity Analysis'!R900/(1+'Benefits Calculations'!$C$10)+'Sensitivity Analysis'!R900/(1+'Benefits Calculations'!$C$10)^2+'Sensitivity Analysis'!R900/(1+'Benefits Calculations'!$C$10)^3)</f>
        <v>120053.26272614437</v>
      </c>
      <c r="U900">
        <f t="shared" ca="1" si="189"/>
        <v>221781.34869696962</v>
      </c>
      <c r="V900">
        <f ca="1">+'Sensitivity Analysis'!S900*(1+'Sensitivity Analysis'!I900)-'Sensitivity Analysis'!K900*('Sensitivity Analysis'!O900+'Sensitivity Analysis'!O900/(1+'Benefits Calculations'!$C$10))-'Sensitivity Analysis'!L900*('Sensitivity Analysis'!R900+'Sensitivity Analysis'!R900/(1+'Benefits Calculations'!$C$10)+'Sensitivity Analysis'!R900/(1+'Benefits Calculations'!$C$10)^2+'Sensitivity Analysis'!R900/(1+'Benefits Calculations'!$C$10)^3)</f>
        <v>173391.2873306979</v>
      </c>
    </row>
    <row r="901" spans="5:22" x14ac:dyDescent="0.25">
      <c r="E901">
        <f t="shared" ca="1" si="190"/>
        <v>0.50230400128025376</v>
      </c>
      <c r="F901">
        <f t="shared" ca="1" si="191"/>
        <v>0.67956104444117826</v>
      </c>
      <c r="G901">
        <f t="shared" ca="1" si="192"/>
        <v>0.37511931732381748</v>
      </c>
      <c r="H901">
        <f t="shared" ca="1" si="185"/>
        <v>0.87091452421728399</v>
      </c>
      <c r="I901">
        <f t="shared" ca="1" si="186"/>
        <v>0.37636502815636219</v>
      </c>
      <c r="J901">
        <v>0.33900000000000002</v>
      </c>
      <c r="K901">
        <v>0.311</v>
      </c>
      <c r="L901">
        <f t="shared" si="187"/>
        <v>0.35000000000000003</v>
      </c>
      <c r="M901">
        <f t="shared" ca="1" si="188"/>
        <v>0.92463851465635583</v>
      </c>
      <c r="N901">
        <f t="shared" ca="1" si="193"/>
        <v>7.5361485343644175E-2</v>
      </c>
      <c r="O901">
        <f t="shared" ca="1" si="194"/>
        <v>19479.617055183728</v>
      </c>
      <c r="P901">
        <f t="shared" ca="1" si="195"/>
        <v>0.59613606369292449</v>
      </c>
      <c r="Q901">
        <f t="shared" ca="1" si="196"/>
        <v>0.40386393630707551</v>
      </c>
      <c r="R901">
        <f t="shared" ca="1" si="197"/>
        <v>29011.648277857214</v>
      </c>
      <c r="S901">
        <f ca="1">(('Benefits Calculations'!$F$12-'Benefits Calculations'!$F$6)*'Sensitivity Analysis'!E901*'Sensitivity Analysis'!J901)+(('Benefits Calculations'!$F$18-'Benefits Calculations'!$F$6)*'Sensitivity Analysis'!K901*'Sensitivity Analysis'!F901)+(('Benefits Calculations'!$F$24-'Benefits Calculations'!$F$6)*'Sensitivity Analysis'!L901*'Sensitivity Analysis'!G901)</f>
        <v>240300.03071053966</v>
      </c>
      <c r="T901">
        <f ca="1">+'Sensitivity Analysis'!S901-'Sensitivity Analysis'!K901*('Sensitivity Analysis'!O901+'Sensitivity Analysis'!O901/(1+'Benefits Calculations'!$C$10))-'Sensitivity Analysis'!L901*('Sensitivity Analysis'!R901+'Sensitivity Analysis'!R901/(1+'Benefits Calculations'!$C$10)+'Sensitivity Analysis'!R901/(1+'Benefits Calculations'!$C$10)^2+'Sensitivity Analysis'!R901/(1+'Benefits Calculations'!$C$10)^3)</f>
        <v>189786.46000717394</v>
      </c>
      <c r="U901">
        <f t="shared" ca="1" si="189"/>
        <v>330740.55853488663</v>
      </c>
      <c r="V901">
        <f ca="1">+'Sensitivity Analysis'!S901*(1+'Sensitivity Analysis'!I901)-'Sensitivity Analysis'!K901*('Sensitivity Analysis'!O901+'Sensitivity Analysis'!O901/(1+'Benefits Calculations'!$C$10))-'Sensitivity Analysis'!L901*('Sensitivity Analysis'!R901+'Sensitivity Analysis'!R901/(1+'Benefits Calculations'!$C$10)+'Sensitivity Analysis'!R901/(1+'Benefits Calculations'!$C$10)^2+'Sensitivity Analysis'!R901/(1+'Benefits Calculations'!$C$10)^3)</f>
        <v>280226.98783152085</v>
      </c>
    </row>
    <row r="902" spans="5:22" x14ac:dyDescent="0.25">
      <c r="E902">
        <f t="shared" ca="1" si="190"/>
        <v>0.56811544108503154</v>
      </c>
      <c r="F902">
        <f t="shared" ca="1" si="191"/>
        <v>0.61748216836712211</v>
      </c>
      <c r="G902">
        <f t="shared" ca="1" si="192"/>
        <v>0.52340456276808156</v>
      </c>
      <c r="H902">
        <f t="shared" ca="1" si="185"/>
        <v>0.48658563388901976</v>
      </c>
      <c r="I902">
        <f t="shared" ca="1" si="186"/>
        <v>0.31253126856428215</v>
      </c>
      <c r="J902">
        <v>0.33900000000000002</v>
      </c>
      <c r="K902">
        <v>0.311</v>
      </c>
      <c r="L902">
        <f t="shared" si="187"/>
        <v>0.35000000000000003</v>
      </c>
      <c r="M902">
        <f t="shared" ca="1" si="188"/>
        <v>0.93646112047269015</v>
      </c>
      <c r="N902">
        <f t="shared" ca="1" si="193"/>
        <v>6.3538879527309855E-2</v>
      </c>
      <c r="O902">
        <f t="shared" ca="1" si="194"/>
        <v>19351.507298557928</v>
      </c>
      <c r="P902">
        <f t="shared" ca="1" si="195"/>
        <v>0.63929633995373492</v>
      </c>
      <c r="Q902">
        <f t="shared" ca="1" si="196"/>
        <v>0.36070366004626508</v>
      </c>
      <c r="R902">
        <f t="shared" ca="1" si="197"/>
        <v>28278.355184186043</v>
      </c>
      <c r="S902">
        <f ca="1">(('Benefits Calculations'!$F$12-'Benefits Calculations'!$F$6)*'Sensitivity Analysis'!E902*'Sensitivity Analysis'!J902)+(('Benefits Calculations'!$F$18-'Benefits Calculations'!$F$6)*'Sensitivity Analysis'!K902*'Sensitivity Analysis'!F902)+(('Benefits Calculations'!$F$24-'Benefits Calculations'!$F$6)*'Sensitivity Analysis'!L902*'Sensitivity Analysis'!G902)</f>
        <v>284453.45716582832</v>
      </c>
      <c r="T902">
        <f ca="1">+'Sensitivity Analysis'!S902-'Sensitivity Analysis'!K902*('Sensitivity Analysis'!O902+'Sensitivity Analysis'!O902/(1+'Benefits Calculations'!$C$10))-'Sensitivity Analysis'!L902*('Sensitivity Analysis'!R902+'Sensitivity Analysis'!R902/(1+'Benefits Calculations'!$C$10)+'Sensitivity Analysis'!R902/(1+'Benefits Calculations'!$C$10)^2+'Sensitivity Analysis'!R902/(1+'Benefits Calculations'!$C$10)^3)</f>
        <v>234993.92336249439</v>
      </c>
      <c r="U902">
        <f t="shared" ca="1" si="189"/>
        <v>373354.05698136037</v>
      </c>
      <c r="V902">
        <f ca="1">+'Sensitivity Analysis'!S902*(1+'Sensitivity Analysis'!I902)-'Sensitivity Analysis'!K902*('Sensitivity Analysis'!O902+'Sensitivity Analysis'!O902/(1+'Benefits Calculations'!$C$10))-'Sensitivity Analysis'!L902*('Sensitivity Analysis'!R902+'Sensitivity Analysis'!R902/(1+'Benefits Calculations'!$C$10)+'Sensitivity Analysis'!R902/(1+'Benefits Calculations'!$C$10)^2+'Sensitivity Analysis'!R902/(1+'Benefits Calculations'!$C$10)^3)</f>
        <v>323894.52317802643</v>
      </c>
    </row>
    <row r="903" spans="5:22" x14ac:dyDescent="0.25">
      <c r="E903">
        <f t="shared" ca="1" si="190"/>
        <v>0.60661504810141698</v>
      </c>
      <c r="F903">
        <f t="shared" ca="1" si="191"/>
        <v>0.64950065847060712</v>
      </c>
      <c r="G903">
        <f t="shared" ca="1" si="192"/>
        <v>0.30154559191187513</v>
      </c>
      <c r="H903">
        <f t="shared" ref="H903:H966" ca="1" si="198">+RAND()</f>
        <v>0.40051963189749529</v>
      </c>
      <c r="I903">
        <f t="shared" ref="I903:I966" ca="1" si="199">+IF(H903&lt;(0.37-0.125)/(0.42-0.125), 0.125+SQRT(H903*(0.37-0.125)*(0.42-0.125)),0.42-SQRT((1-H903)*(0.42-0.37)*(0.42-0.125)))</f>
        <v>0.29513981425695596</v>
      </c>
      <c r="J903">
        <v>0.33900000000000002</v>
      </c>
      <c r="K903">
        <v>0.311</v>
      </c>
      <c r="L903">
        <f t="shared" ref="L903:L966" si="200">1-J903-K903</f>
        <v>0.35000000000000003</v>
      </c>
      <c r="M903">
        <f t="shared" ref="M903:M966" ca="1" si="201">0.9425+0.04*(RAND()-0.5)</f>
        <v>0.94195210694054854</v>
      </c>
      <c r="N903">
        <f t="shared" ca="1" si="193"/>
        <v>5.8047893059451461E-2</v>
      </c>
      <c r="O903">
        <f t="shared" ca="1" si="194"/>
        <v>19292.006969192218</v>
      </c>
      <c r="P903">
        <f t="shared" ca="1" si="195"/>
        <v>0.52935574082212</v>
      </c>
      <c r="Q903">
        <f t="shared" ca="1" si="196"/>
        <v>0.47064425917788</v>
      </c>
      <c r="R903">
        <f t="shared" ca="1" si="197"/>
        <v>30146.245963432179</v>
      </c>
      <c r="S903">
        <f ca="1">(('Benefits Calculations'!$F$12-'Benefits Calculations'!$F$6)*'Sensitivity Analysis'!E903*'Sensitivity Analysis'!J903)+(('Benefits Calculations'!$F$18-'Benefits Calculations'!$F$6)*'Sensitivity Analysis'!K903*'Sensitivity Analysis'!F903)+(('Benefits Calculations'!$F$24-'Benefits Calculations'!$F$6)*'Sensitivity Analysis'!L903*'Sensitivity Analysis'!G903)</f>
        <v>223707.43407803145</v>
      </c>
      <c r="T903">
        <f ca="1">+'Sensitivity Analysis'!S903-'Sensitivity Analysis'!K903*('Sensitivity Analysis'!O903+'Sensitivity Analysis'!O903/(1+'Benefits Calculations'!$C$10))-'Sensitivity Analysis'!L903*('Sensitivity Analysis'!R903+'Sensitivity Analysis'!R903/(1+'Benefits Calculations'!$C$10)+'Sensitivity Analysis'!R903/(1+'Benefits Calculations'!$C$10)^2+'Sensitivity Analysis'!R903/(1+'Benefits Calculations'!$C$10)^3)</f>
        <v>171798.91878811902</v>
      </c>
      <c r="U903">
        <f t="shared" ref="U903:U966" ca="1" si="202">S903*(1+I903)</f>
        <v>289732.40461972187</v>
      </c>
      <c r="V903">
        <f ca="1">+'Sensitivity Analysis'!S903*(1+'Sensitivity Analysis'!I903)-'Sensitivity Analysis'!K903*('Sensitivity Analysis'!O903+'Sensitivity Analysis'!O903/(1+'Benefits Calculations'!$C$10))-'Sensitivity Analysis'!L903*('Sensitivity Analysis'!R903+'Sensitivity Analysis'!R903/(1+'Benefits Calculations'!$C$10)+'Sensitivity Analysis'!R903/(1+'Benefits Calculations'!$C$10)^2+'Sensitivity Analysis'!R903/(1+'Benefits Calculations'!$C$10)^3)</f>
        <v>237823.88932980943</v>
      </c>
    </row>
    <row r="904" spans="5:22" x14ac:dyDescent="0.25">
      <c r="E904">
        <f t="shared" ca="1" si="190"/>
        <v>0.56542863432795309</v>
      </c>
      <c r="F904">
        <f t="shared" ca="1" si="191"/>
        <v>0.51657324265067806</v>
      </c>
      <c r="G904">
        <f t="shared" ca="1" si="192"/>
        <v>0.25234193855545772</v>
      </c>
      <c r="H904">
        <f t="shared" ca="1" si="198"/>
        <v>0.47957748827980695</v>
      </c>
      <c r="I904">
        <f t="shared" ca="1" si="199"/>
        <v>0.31117589254633116</v>
      </c>
      <c r="J904">
        <v>0.33900000000000002</v>
      </c>
      <c r="K904">
        <v>0.311</v>
      </c>
      <c r="L904">
        <f t="shared" si="200"/>
        <v>0.35000000000000003</v>
      </c>
      <c r="M904">
        <f t="shared" ca="1" si="201"/>
        <v>0.95639374150674938</v>
      </c>
      <c r="N904">
        <f t="shared" ca="1" si="193"/>
        <v>4.3606258493250616E-2</v>
      </c>
      <c r="O904">
        <f t="shared" ca="1" si="194"/>
        <v>19135.517417032861</v>
      </c>
      <c r="P904">
        <f t="shared" ca="1" si="195"/>
        <v>0.64648249655138812</v>
      </c>
      <c r="Q904">
        <f t="shared" ca="1" si="196"/>
        <v>0.35351750344861188</v>
      </c>
      <c r="R904">
        <f t="shared" ca="1" si="197"/>
        <v>28156.262383591915</v>
      </c>
      <c r="S904">
        <f ca="1">(('Benefits Calculations'!$F$12-'Benefits Calculations'!$F$6)*'Sensitivity Analysis'!E904*'Sensitivity Analysis'!J904)+(('Benefits Calculations'!$F$18-'Benefits Calculations'!$F$6)*'Sensitivity Analysis'!K904*'Sensitivity Analysis'!F904)+(('Benefits Calculations'!$F$24-'Benefits Calculations'!$F$6)*'Sensitivity Analysis'!L904*'Sensitivity Analysis'!G904)</f>
        <v>189299.12813901575</v>
      </c>
      <c r="T904">
        <f ca="1">+'Sensitivity Analysis'!S904-'Sensitivity Analysis'!K904*('Sensitivity Analysis'!O904+'Sensitivity Analysis'!O904/(1+'Benefits Calculations'!$C$10))-'Sensitivity Analysis'!L904*('Sensitivity Analysis'!R904+'Sensitivity Analysis'!R904/(1+'Benefits Calculations'!$C$10)+'Sensitivity Analysis'!R904/(1+'Benefits Calculations'!$C$10)^2+'Sensitivity Analysis'!R904/(1+'Benefits Calculations'!$C$10)^3)</f>
        <v>140134.12187327625</v>
      </c>
      <c r="U904">
        <f t="shared" ca="1" si="202"/>
        <v>248204.45329591626</v>
      </c>
      <c r="V904">
        <f ca="1">+'Sensitivity Analysis'!S904*(1+'Sensitivity Analysis'!I904)-'Sensitivity Analysis'!K904*('Sensitivity Analysis'!O904+'Sensitivity Analysis'!O904/(1+'Benefits Calculations'!$C$10))-'Sensitivity Analysis'!L904*('Sensitivity Analysis'!R904+'Sensitivity Analysis'!R904/(1+'Benefits Calculations'!$C$10)+'Sensitivity Analysis'!R904/(1+'Benefits Calculations'!$C$10)^2+'Sensitivity Analysis'!R904/(1+'Benefits Calculations'!$C$10)^3)</f>
        <v>199039.44703017676</v>
      </c>
    </row>
    <row r="905" spans="5:22" x14ac:dyDescent="0.25">
      <c r="E905">
        <f t="shared" ca="1" si="190"/>
        <v>0.46667575237618075</v>
      </c>
      <c r="F905">
        <f t="shared" ca="1" si="191"/>
        <v>0.70984220097760042</v>
      </c>
      <c r="G905">
        <f t="shared" ca="1" si="192"/>
        <v>0.32340360820337793</v>
      </c>
      <c r="H905">
        <f t="shared" ca="1" si="198"/>
        <v>0.79425384732248516</v>
      </c>
      <c r="I905">
        <f t="shared" ca="1" si="199"/>
        <v>0.36459277287771563</v>
      </c>
      <c r="J905">
        <v>0.33900000000000002</v>
      </c>
      <c r="K905">
        <v>0.311</v>
      </c>
      <c r="L905">
        <f t="shared" si="200"/>
        <v>0.35000000000000003</v>
      </c>
      <c r="M905">
        <f t="shared" ca="1" si="201"/>
        <v>0.94799690345127052</v>
      </c>
      <c r="N905">
        <f t="shared" ca="1" si="193"/>
        <v>5.2003096548729477E-2</v>
      </c>
      <c r="O905">
        <f t="shared" ca="1" si="194"/>
        <v>19226.505554202035</v>
      </c>
      <c r="P905">
        <f t="shared" ca="1" si="195"/>
        <v>0.56448526081405004</v>
      </c>
      <c r="Q905">
        <f t="shared" ca="1" si="196"/>
        <v>0.43551473918594996</v>
      </c>
      <c r="R905">
        <f t="shared" ca="1" si="197"/>
        <v>29549.395418769291</v>
      </c>
      <c r="S905">
        <f ca="1">(('Benefits Calculations'!$F$12-'Benefits Calculations'!$F$6)*'Sensitivity Analysis'!E905*'Sensitivity Analysis'!J905)+(('Benefits Calculations'!$F$18-'Benefits Calculations'!$F$6)*'Sensitivity Analysis'!K905*'Sensitivity Analysis'!F905)+(('Benefits Calculations'!$F$24-'Benefits Calculations'!$F$6)*'Sensitivity Analysis'!L905*'Sensitivity Analysis'!G905)</f>
        <v>224760.74371548975</v>
      </c>
      <c r="T905">
        <f ca="1">+'Sensitivity Analysis'!S905-'Sensitivity Analysis'!K905*('Sensitivity Analysis'!O905+'Sensitivity Analysis'!O905/(1+'Benefits Calculations'!$C$10))-'Sensitivity Analysis'!L905*('Sensitivity Analysis'!R905+'Sensitivity Analysis'!R905/(1+'Benefits Calculations'!$C$10)+'Sensitivity Analysis'!R905/(1+'Benefits Calculations'!$C$10)^2+'Sensitivity Analysis'!R905/(1+'Benefits Calculations'!$C$10)^3)</f>
        <v>173686.43461926607</v>
      </c>
      <c r="U905">
        <f t="shared" ca="1" si="202"/>
        <v>306706.88650077773</v>
      </c>
      <c r="V905">
        <f ca="1">+'Sensitivity Analysis'!S905*(1+'Sensitivity Analysis'!I905)-'Sensitivity Analysis'!K905*('Sensitivity Analysis'!O905+'Sensitivity Analysis'!O905/(1+'Benefits Calculations'!$C$10))-'Sensitivity Analysis'!L905*('Sensitivity Analysis'!R905+'Sensitivity Analysis'!R905/(1+'Benefits Calculations'!$C$10)+'Sensitivity Analysis'!R905/(1+'Benefits Calculations'!$C$10)^2+'Sensitivity Analysis'!R905/(1+'Benefits Calculations'!$C$10)^3)</f>
        <v>255632.57740455409</v>
      </c>
    </row>
    <row r="906" spans="5:22" x14ac:dyDescent="0.25">
      <c r="E906">
        <f t="shared" ca="1" si="190"/>
        <v>0.43419332584876003</v>
      </c>
      <c r="F906">
        <f t="shared" ca="1" si="191"/>
        <v>0.62908596958229945</v>
      </c>
      <c r="G906">
        <f t="shared" ca="1" si="192"/>
        <v>0.33275767698065983</v>
      </c>
      <c r="H906">
        <f t="shared" ca="1" si="198"/>
        <v>0.15504958978613737</v>
      </c>
      <c r="I906">
        <f t="shared" ca="1" si="199"/>
        <v>0.23085938362654995</v>
      </c>
      <c r="J906">
        <v>0.33900000000000002</v>
      </c>
      <c r="K906">
        <v>0.311</v>
      </c>
      <c r="L906">
        <f t="shared" si="200"/>
        <v>0.35000000000000003</v>
      </c>
      <c r="M906">
        <f t="shared" ca="1" si="201"/>
        <v>0.94164921539632729</v>
      </c>
      <c r="N906">
        <f t="shared" ca="1" si="193"/>
        <v>5.8350784603672712E-2</v>
      </c>
      <c r="O906">
        <f t="shared" ca="1" si="194"/>
        <v>19295.289101965398</v>
      </c>
      <c r="P906">
        <f t="shared" ca="1" si="195"/>
        <v>0.62811391395542837</v>
      </c>
      <c r="Q906">
        <f t="shared" ca="1" si="196"/>
        <v>0.37188608604457163</v>
      </c>
      <c r="R906">
        <f t="shared" ca="1" si="197"/>
        <v>28468.344601897275</v>
      </c>
      <c r="S906">
        <f ca="1">(('Benefits Calculations'!$F$12-'Benefits Calculations'!$F$6)*'Sensitivity Analysis'!E906*'Sensitivity Analysis'!J906)+(('Benefits Calculations'!$F$18-'Benefits Calculations'!$F$6)*'Sensitivity Analysis'!K906*'Sensitivity Analysis'!F906)+(('Benefits Calculations'!$F$24-'Benefits Calculations'!$F$6)*'Sensitivity Analysis'!L906*'Sensitivity Analysis'!G906)</f>
        <v>215207.70124420043</v>
      </c>
      <c r="T906">
        <f ca="1">+'Sensitivity Analysis'!S906-'Sensitivity Analysis'!K906*('Sensitivity Analysis'!O906+'Sensitivity Analysis'!O906/(1+'Benefits Calculations'!$C$10))-'Sensitivity Analysis'!L906*('Sensitivity Analysis'!R906+'Sensitivity Analysis'!R906/(1+'Benefits Calculations'!$C$10)+'Sensitivity Analysis'!R906/(1+'Benefits Calculations'!$C$10)^2+'Sensitivity Analysis'!R906/(1+'Benefits Calculations'!$C$10)^3)</f>
        <v>165529.74913880994</v>
      </c>
      <c r="U906">
        <f t="shared" ca="1" si="202"/>
        <v>264890.41850512329</v>
      </c>
      <c r="V906">
        <f ca="1">+'Sensitivity Analysis'!S906*(1+'Sensitivity Analysis'!I906)-'Sensitivity Analysis'!K906*('Sensitivity Analysis'!O906+'Sensitivity Analysis'!O906/(1+'Benefits Calculations'!$C$10))-'Sensitivity Analysis'!L906*('Sensitivity Analysis'!R906+'Sensitivity Analysis'!R906/(1+'Benefits Calculations'!$C$10)+'Sensitivity Analysis'!R906/(1+'Benefits Calculations'!$C$10)^2+'Sensitivity Analysis'!R906/(1+'Benefits Calculations'!$C$10)^3)</f>
        <v>215212.46639973283</v>
      </c>
    </row>
    <row r="907" spans="5:22" x14ac:dyDescent="0.25">
      <c r="E907">
        <f t="shared" ca="1" si="190"/>
        <v>0.60155035797975787</v>
      </c>
      <c r="F907">
        <f t="shared" ca="1" si="191"/>
        <v>0.73509235379460036</v>
      </c>
      <c r="G907">
        <f t="shared" ca="1" si="192"/>
        <v>0.41547068889723104</v>
      </c>
      <c r="H907">
        <f t="shared" ca="1" si="198"/>
        <v>0.94029943782386693</v>
      </c>
      <c r="I907">
        <f t="shared" ca="1" si="199"/>
        <v>0.39032537629391129</v>
      </c>
      <c r="J907">
        <v>0.33900000000000002</v>
      </c>
      <c r="K907">
        <v>0.311</v>
      </c>
      <c r="L907">
        <f t="shared" si="200"/>
        <v>0.35000000000000003</v>
      </c>
      <c r="M907">
        <f t="shared" ca="1" si="201"/>
        <v>0.95186272884540468</v>
      </c>
      <c r="N907">
        <f t="shared" ca="1" si="193"/>
        <v>4.8137271154595318E-2</v>
      </c>
      <c r="O907">
        <f t="shared" ca="1" si="194"/>
        <v>19184.615470231194</v>
      </c>
      <c r="P907">
        <f t="shared" ca="1" si="195"/>
        <v>0.75242241534941479</v>
      </c>
      <c r="Q907">
        <f t="shared" ca="1" si="196"/>
        <v>0.24757758465058521</v>
      </c>
      <c r="R907">
        <f t="shared" ca="1" si="197"/>
        <v>26356.343163213445</v>
      </c>
      <c r="S907">
        <f ca="1">(('Benefits Calculations'!$F$12-'Benefits Calculations'!$F$6)*'Sensitivity Analysis'!E907*'Sensitivity Analysis'!J907)+(('Benefits Calculations'!$F$18-'Benefits Calculations'!$F$6)*'Sensitivity Analysis'!K907*'Sensitivity Analysis'!F907)+(('Benefits Calculations'!$F$24-'Benefits Calculations'!$F$6)*'Sensitivity Analysis'!L907*'Sensitivity Analysis'!G907)</f>
        <v>268199.16659619269</v>
      </c>
      <c r="T907">
        <f ca="1">+'Sensitivity Analysis'!S907-'Sensitivity Analysis'!K907*('Sensitivity Analysis'!O907+'Sensitivity Analysis'!O907/(1+'Benefits Calculations'!$C$10))-'Sensitivity Analysis'!L907*('Sensitivity Analysis'!R907+'Sensitivity Analysis'!R907/(1+'Benefits Calculations'!$C$10)+'Sensitivity Analysis'!R907/(1+'Benefits Calculations'!$C$10)^2+'Sensitivity Analysis'!R907/(1+'Benefits Calculations'!$C$10)^3)</f>
        <v>221399.06151587953</v>
      </c>
      <c r="U907">
        <f t="shared" ca="1" si="202"/>
        <v>372884.10721956502</v>
      </c>
      <c r="V907">
        <f ca="1">+'Sensitivity Analysis'!S907*(1+'Sensitivity Analysis'!I907)-'Sensitivity Analysis'!K907*('Sensitivity Analysis'!O907+'Sensitivity Analysis'!O907/(1+'Benefits Calculations'!$C$10))-'Sensitivity Analysis'!L907*('Sensitivity Analysis'!R907+'Sensitivity Analysis'!R907/(1+'Benefits Calculations'!$C$10)+'Sensitivity Analysis'!R907/(1+'Benefits Calculations'!$C$10)^2+'Sensitivity Analysis'!R907/(1+'Benefits Calculations'!$C$10)^3)</f>
        <v>326084.00213925185</v>
      </c>
    </row>
    <row r="908" spans="5:22" x14ac:dyDescent="0.25">
      <c r="E908">
        <f t="shared" ca="1" si="190"/>
        <v>0.13006783120704302</v>
      </c>
      <c r="F908">
        <f t="shared" ca="1" si="191"/>
        <v>0.39162995889214897</v>
      </c>
      <c r="G908">
        <f t="shared" ca="1" si="192"/>
        <v>0.23202747684293026</v>
      </c>
      <c r="H908">
        <f t="shared" ca="1" si="198"/>
        <v>0.99243522424525532</v>
      </c>
      <c r="I908">
        <f t="shared" ca="1" si="199"/>
        <v>0.40943683558858973</v>
      </c>
      <c r="J908">
        <v>0.33900000000000002</v>
      </c>
      <c r="K908">
        <v>0.311</v>
      </c>
      <c r="L908">
        <f t="shared" si="200"/>
        <v>0.35000000000000003</v>
      </c>
      <c r="M908">
        <f t="shared" ca="1" si="201"/>
        <v>0.92289148712830549</v>
      </c>
      <c r="N908">
        <f t="shared" ca="1" si="193"/>
        <v>7.7108512871694512E-2</v>
      </c>
      <c r="O908">
        <f t="shared" ca="1" si="194"/>
        <v>19498.547845477682</v>
      </c>
      <c r="P908">
        <f t="shared" ca="1" si="195"/>
        <v>0.60959916274890946</v>
      </c>
      <c r="Q908">
        <f t="shared" ca="1" si="196"/>
        <v>0.39040083725109054</v>
      </c>
      <c r="R908">
        <f t="shared" ca="1" si="197"/>
        <v>28782.91022489603</v>
      </c>
      <c r="S908">
        <f ca="1">(('Benefits Calculations'!$F$12-'Benefits Calculations'!$F$6)*'Sensitivity Analysis'!E908*'Sensitivity Analysis'!J908)+(('Benefits Calculations'!$F$18-'Benefits Calculations'!$F$6)*'Sensitivity Analysis'!K908*'Sensitivity Analysis'!F908)+(('Benefits Calculations'!$F$24-'Benefits Calculations'!$F$6)*'Sensitivity Analysis'!L908*'Sensitivity Analysis'!G908)</f>
        <v>128851.50585918807</v>
      </c>
      <c r="T908">
        <f ca="1">+'Sensitivity Analysis'!S908-'Sensitivity Analysis'!K908*('Sensitivity Analysis'!O908+'Sensitivity Analysis'!O908/(1+'Benefits Calculations'!$C$10))-'Sensitivity Analysis'!L908*('Sensitivity Analysis'!R908+'Sensitivity Analysis'!R908/(1+'Benefits Calculations'!$C$10)+'Sensitivity Analysis'!R908/(1+'Benefits Calculations'!$C$10)^2+'Sensitivity Analysis'!R908/(1+'Benefits Calculations'!$C$10)^3)</f>
        <v>78630.711962021189</v>
      </c>
      <c r="U908">
        <f t="shared" ca="1" si="202"/>
        <v>181608.05867899867</v>
      </c>
      <c r="V908">
        <f ca="1">+'Sensitivity Analysis'!S908*(1+'Sensitivity Analysis'!I908)-'Sensitivity Analysis'!K908*('Sensitivity Analysis'!O908+'Sensitivity Analysis'!O908/(1+'Benefits Calculations'!$C$10))-'Sensitivity Analysis'!L908*('Sensitivity Analysis'!R908+'Sensitivity Analysis'!R908/(1+'Benefits Calculations'!$C$10)+'Sensitivity Analysis'!R908/(1+'Benefits Calculations'!$C$10)^2+'Sensitivity Analysis'!R908/(1+'Benefits Calculations'!$C$10)^3)</f>
        <v>131387.26478183182</v>
      </c>
    </row>
    <row r="909" spans="5:22" x14ac:dyDescent="0.25">
      <c r="E909">
        <f t="shared" ca="1" si="190"/>
        <v>0.48973954575538242</v>
      </c>
      <c r="F909">
        <f t="shared" ca="1" si="191"/>
        <v>0.68956492811650782</v>
      </c>
      <c r="G909">
        <f t="shared" ca="1" si="192"/>
        <v>0.44211940463950311</v>
      </c>
      <c r="H909">
        <f t="shared" ca="1" si="198"/>
        <v>0.53667712951898572</v>
      </c>
      <c r="I909">
        <f t="shared" ca="1" si="199"/>
        <v>0.3219475552932422</v>
      </c>
      <c r="J909">
        <v>0.33900000000000002</v>
      </c>
      <c r="K909">
        <v>0.311</v>
      </c>
      <c r="L909">
        <f t="shared" si="200"/>
        <v>0.35000000000000003</v>
      </c>
      <c r="M909">
        <f t="shared" ca="1" si="201"/>
        <v>0.93030131107597291</v>
      </c>
      <c r="N909">
        <f t="shared" ca="1" si="193"/>
        <v>6.9698688924027086E-2</v>
      </c>
      <c r="O909">
        <f t="shared" ca="1" si="194"/>
        <v>19418.254993180759</v>
      </c>
      <c r="P909">
        <f t="shared" ca="1" si="195"/>
        <v>0.73207521938068565</v>
      </c>
      <c r="Q909">
        <f t="shared" ca="1" si="196"/>
        <v>0.26792478061931435</v>
      </c>
      <c r="R909">
        <f t="shared" ca="1" si="197"/>
        <v>26702.042022722151</v>
      </c>
      <c r="S909">
        <f ca="1">(('Benefits Calculations'!$F$12-'Benefits Calculations'!$F$6)*'Sensitivity Analysis'!E909*'Sensitivity Analysis'!J909)+(('Benefits Calculations'!$F$18-'Benefits Calculations'!$F$6)*'Sensitivity Analysis'!K909*'Sensitivity Analysis'!F909)+(('Benefits Calculations'!$F$24-'Benefits Calculations'!$F$6)*'Sensitivity Analysis'!L909*'Sensitivity Analysis'!G909)</f>
        <v>260866.11631938652</v>
      </c>
      <c r="T909">
        <f ca="1">+'Sensitivity Analysis'!S909-'Sensitivity Analysis'!K909*('Sensitivity Analysis'!O909+'Sensitivity Analysis'!O909/(1+'Benefits Calculations'!$C$10))-'Sensitivity Analysis'!L909*('Sensitivity Analysis'!R909+'Sensitivity Analysis'!R909/(1+'Benefits Calculations'!$C$10)+'Sensitivity Analysis'!R909/(1+'Benefits Calculations'!$C$10)^2+'Sensitivity Analysis'!R909/(1+'Benefits Calculations'!$C$10)^3)</f>
        <v>213463.16707221762</v>
      </c>
      <c r="U909">
        <f t="shared" ca="1" si="202"/>
        <v>344851.32472725556</v>
      </c>
      <c r="V909">
        <f ca="1">+'Sensitivity Analysis'!S909*(1+'Sensitivity Analysis'!I909)-'Sensitivity Analysis'!K909*('Sensitivity Analysis'!O909+'Sensitivity Analysis'!O909/(1+'Benefits Calculations'!$C$10))-'Sensitivity Analysis'!L909*('Sensitivity Analysis'!R909+'Sensitivity Analysis'!R909/(1+'Benefits Calculations'!$C$10)+'Sensitivity Analysis'!R909/(1+'Benefits Calculations'!$C$10)^2+'Sensitivity Analysis'!R909/(1+'Benefits Calculations'!$C$10)^3)</f>
        <v>297448.37548008666</v>
      </c>
    </row>
    <row r="910" spans="5:22" x14ac:dyDescent="0.25">
      <c r="E910">
        <f t="shared" ca="1" si="190"/>
        <v>0.12926829264374684</v>
      </c>
      <c r="F910">
        <f t="shared" ca="1" si="191"/>
        <v>0.67733468257711604</v>
      </c>
      <c r="G910">
        <f t="shared" ca="1" si="192"/>
        <v>0.48087011821464298</v>
      </c>
      <c r="H910">
        <f t="shared" ca="1" si="198"/>
        <v>0.89981481370528649</v>
      </c>
      <c r="I910">
        <f t="shared" ca="1" si="199"/>
        <v>0.38155872663598378</v>
      </c>
      <c r="J910">
        <v>0.33900000000000002</v>
      </c>
      <c r="K910">
        <v>0.311</v>
      </c>
      <c r="L910">
        <f t="shared" si="200"/>
        <v>0.35000000000000003</v>
      </c>
      <c r="M910">
        <f t="shared" ca="1" si="201"/>
        <v>0.92325589429889765</v>
      </c>
      <c r="N910">
        <f t="shared" ca="1" si="193"/>
        <v>7.674410570110235E-2</v>
      </c>
      <c r="O910">
        <f t="shared" ca="1" si="194"/>
        <v>19494.599129377144</v>
      </c>
      <c r="P910">
        <f t="shared" ca="1" si="195"/>
        <v>0.62092649993520754</v>
      </c>
      <c r="Q910">
        <f t="shared" ca="1" si="196"/>
        <v>0.37907350006479246</v>
      </c>
      <c r="R910">
        <f t="shared" ca="1" si="197"/>
        <v>28590.458766100826</v>
      </c>
      <c r="S910">
        <f ca="1">(('Benefits Calculations'!$F$12-'Benefits Calculations'!$F$6)*'Sensitivity Analysis'!E910*'Sensitivity Analysis'!J910)+(('Benefits Calculations'!$F$18-'Benefits Calculations'!$F$6)*'Sensitivity Analysis'!K910*'Sensitivity Analysis'!F910)+(('Benefits Calculations'!$F$24-'Benefits Calculations'!$F$6)*'Sensitivity Analysis'!L910*'Sensitivity Analysis'!G910)</f>
        <v>238543.06391836924</v>
      </c>
      <c r="T910">
        <f ca="1">+'Sensitivity Analysis'!S910-'Sensitivity Analysis'!K910*('Sensitivity Analysis'!O910+'Sensitivity Analysis'!O910/(1+'Benefits Calculations'!$C$10))-'Sensitivity Analysis'!L910*('Sensitivity Analysis'!R910+'Sensitivity Analysis'!R910/(1+'Benefits Calculations'!$C$10)+'Sensitivity Analysis'!R910/(1+'Benefits Calculations'!$C$10)^2+'Sensitivity Analysis'!R910/(1+'Benefits Calculations'!$C$10)^3)</f>
        <v>188580.75529830743</v>
      </c>
      <c r="U910">
        <f t="shared" ca="1" si="202"/>
        <v>329561.25163490832</v>
      </c>
      <c r="V910">
        <f ca="1">+'Sensitivity Analysis'!S910*(1+'Sensitivity Analysis'!I910)-'Sensitivity Analysis'!K910*('Sensitivity Analysis'!O910+'Sensitivity Analysis'!O910/(1+'Benefits Calculations'!$C$10))-'Sensitivity Analysis'!L910*('Sensitivity Analysis'!R910+'Sensitivity Analysis'!R910/(1+'Benefits Calculations'!$C$10)+'Sensitivity Analysis'!R910/(1+'Benefits Calculations'!$C$10)^2+'Sensitivity Analysis'!R910/(1+'Benefits Calculations'!$C$10)^3)</f>
        <v>279598.94301484653</v>
      </c>
    </row>
    <row r="911" spans="5:22" x14ac:dyDescent="0.25">
      <c r="E911">
        <f t="shared" ca="1" si="190"/>
        <v>0.50322719511205483</v>
      </c>
      <c r="F911">
        <f t="shared" ca="1" si="191"/>
        <v>0.8250112759172481</v>
      </c>
      <c r="G911">
        <f t="shared" ca="1" si="192"/>
        <v>0.44416261537633456</v>
      </c>
      <c r="H911">
        <f t="shared" ca="1" si="198"/>
        <v>0.7596482420108831</v>
      </c>
      <c r="I911">
        <f t="shared" ca="1" si="199"/>
        <v>0.35931512262621157</v>
      </c>
      <c r="J911">
        <v>0.33900000000000002</v>
      </c>
      <c r="K911">
        <v>0.311</v>
      </c>
      <c r="L911">
        <f t="shared" si="200"/>
        <v>0.35000000000000003</v>
      </c>
      <c r="M911">
        <f t="shared" ca="1" si="201"/>
        <v>0.94014840692014889</v>
      </c>
      <c r="N911">
        <f t="shared" ca="1" si="193"/>
        <v>5.9851593079851106E-2</v>
      </c>
      <c r="O911">
        <f t="shared" ca="1" si="194"/>
        <v>19311.551862613265</v>
      </c>
      <c r="P911">
        <f t="shared" ca="1" si="195"/>
        <v>0.45472897605036533</v>
      </c>
      <c r="Q911">
        <f t="shared" ca="1" si="196"/>
        <v>0.54527102394963467</v>
      </c>
      <c r="R911">
        <f t="shared" ca="1" si="197"/>
        <v>31414.154696904294</v>
      </c>
      <c r="S911">
        <f ca="1">(('Benefits Calculations'!$F$12-'Benefits Calculations'!$F$6)*'Sensitivity Analysis'!E911*'Sensitivity Analysis'!J911)+(('Benefits Calculations'!$F$18-'Benefits Calculations'!$F$6)*'Sensitivity Analysis'!K911*'Sensitivity Analysis'!F911)+(('Benefits Calculations'!$F$24-'Benefits Calculations'!$F$6)*'Sensitivity Analysis'!L911*'Sensitivity Analysis'!G911)</f>
        <v>278597.39109921583</v>
      </c>
      <c r="T911">
        <f ca="1">+'Sensitivity Analysis'!S911-'Sensitivity Analysis'!K911*('Sensitivity Analysis'!O911+'Sensitivity Analysis'!O911/(1+'Benefits Calculations'!$C$10))-'Sensitivity Analysis'!L911*('Sensitivity Analysis'!R911+'Sensitivity Analysis'!R911/(1+'Benefits Calculations'!$C$10)+'Sensitivity Analysis'!R911/(1+'Benefits Calculations'!$C$10)^2+'Sensitivity Analysis'!R911/(1+'Benefits Calculations'!$C$10)^3)</f>
        <v>224989.87938208878</v>
      </c>
      <c r="U911">
        <f t="shared" ca="1" si="202"/>
        <v>378701.64684537315</v>
      </c>
      <c r="V911">
        <f ca="1">+'Sensitivity Analysis'!S911*(1+'Sensitivity Analysis'!I911)-'Sensitivity Analysis'!K911*('Sensitivity Analysis'!O911+'Sensitivity Analysis'!O911/(1+'Benefits Calculations'!$C$10))-'Sensitivity Analysis'!L911*('Sensitivity Analysis'!R911+'Sensitivity Analysis'!R911/(1+'Benefits Calculations'!$C$10)+'Sensitivity Analysis'!R911/(1+'Benefits Calculations'!$C$10)^2+'Sensitivity Analysis'!R911/(1+'Benefits Calculations'!$C$10)^3)</f>
        <v>325094.1351282461</v>
      </c>
    </row>
    <row r="912" spans="5:22" x14ac:dyDescent="0.25">
      <c r="E912">
        <f t="shared" ca="1" si="190"/>
        <v>0.55382968482210548</v>
      </c>
      <c r="F912">
        <f t="shared" ca="1" si="191"/>
        <v>0.58383381592828343</v>
      </c>
      <c r="G912">
        <f t="shared" ca="1" si="192"/>
        <v>0.32549859280838478</v>
      </c>
      <c r="H912">
        <f t="shared" ca="1" si="198"/>
        <v>0.4701212967199716</v>
      </c>
      <c r="I912">
        <f t="shared" ca="1" si="199"/>
        <v>0.3093312689709371</v>
      </c>
      <c r="J912">
        <v>0.33900000000000002</v>
      </c>
      <c r="K912">
        <v>0.311</v>
      </c>
      <c r="L912">
        <f t="shared" si="200"/>
        <v>0.35000000000000003</v>
      </c>
      <c r="M912">
        <f t="shared" ca="1" si="201"/>
        <v>0.92498907704234223</v>
      </c>
      <c r="N912">
        <f t="shared" ca="1" si="193"/>
        <v>7.5010922957657766E-2</v>
      </c>
      <c r="O912">
        <f t="shared" ca="1" si="194"/>
        <v>19475.818361169178</v>
      </c>
      <c r="P912">
        <f t="shared" ca="1" si="195"/>
        <v>0.46701953672818897</v>
      </c>
      <c r="Q912">
        <f t="shared" ca="1" si="196"/>
        <v>0.53298046327181103</v>
      </c>
      <c r="R912">
        <f t="shared" ca="1" si="197"/>
        <v>31205.338070988066</v>
      </c>
      <c r="S912">
        <f ca="1">(('Benefits Calculations'!$F$12-'Benefits Calculations'!$F$6)*'Sensitivity Analysis'!E912*'Sensitivity Analysis'!J912)+(('Benefits Calculations'!$F$18-'Benefits Calculations'!$F$6)*'Sensitivity Analysis'!K912*'Sensitivity Analysis'!F912)+(('Benefits Calculations'!$F$24-'Benefits Calculations'!$F$6)*'Sensitivity Analysis'!L912*'Sensitivity Analysis'!G912)</f>
        <v>218552.42863031093</v>
      </c>
      <c r="T912">
        <f ca="1">+'Sensitivity Analysis'!S912-'Sensitivity Analysis'!K912*('Sensitivity Analysis'!O912+'Sensitivity Analysis'!O912/(1+'Benefits Calculations'!$C$10))-'Sensitivity Analysis'!L912*('Sensitivity Analysis'!R912+'Sensitivity Analysis'!R912/(1+'Benefits Calculations'!$C$10)+'Sensitivity Analysis'!R912/(1+'Benefits Calculations'!$C$10)^2+'Sensitivity Analysis'!R912/(1+'Benefits Calculations'!$C$10)^3)</f>
        <v>165122.31647932928</v>
      </c>
      <c r="U912">
        <f t="shared" ca="1" si="202"/>
        <v>286157.52871520515</v>
      </c>
      <c r="V912">
        <f ca="1">+'Sensitivity Analysis'!S912*(1+'Sensitivity Analysis'!I912)-'Sensitivity Analysis'!K912*('Sensitivity Analysis'!O912+'Sensitivity Analysis'!O912/(1+'Benefits Calculations'!$C$10))-'Sensitivity Analysis'!L912*('Sensitivity Analysis'!R912+'Sensitivity Analysis'!R912/(1+'Benefits Calculations'!$C$10)+'Sensitivity Analysis'!R912/(1+'Benefits Calculations'!$C$10)^2+'Sensitivity Analysis'!R912/(1+'Benefits Calculations'!$C$10)^3)</f>
        <v>232727.4165642235</v>
      </c>
    </row>
    <row r="913" spans="5:22" x14ac:dyDescent="0.25">
      <c r="E913">
        <f t="shared" ca="1" si="190"/>
        <v>0.59459831981047839</v>
      </c>
      <c r="F913">
        <f t="shared" ca="1" si="191"/>
        <v>0.38969753917765632</v>
      </c>
      <c r="G913">
        <f t="shared" ca="1" si="192"/>
        <v>0.39142540376104568</v>
      </c>
      <c r="H913">
        <f t="shared" ca="1" si="198"/>
        <v>0.99869852748464116</v>
      </c>
      <c r="I913">
        <f t="shared" ca="1" si="199"/>
        <v>0.41561859387849709</v>
      </c>
      <c r="J913">
        <v>0.33900000000000002</v>
      </c>
      <c r="K913">
        <v>0.311</v>
      </c>
      <c r="L913">
        <f t="shared" si="200"/>
        <v>0.35000000000000003</v>
      </c>
      <c r="M913">
        <f t="shared" ca="1" si="201"/>
        <v>0.93406972424596912</v>
      </c>
      <c r="N913">
        <f t="shared" ca="1" si="193"/>
        <v>6.5930275754030876E-2</v>
      </c>
      <c r="O913">
        <f t="shared" ca="1" si="194"/>
        <v>19377.420468070679</v>
      </c>
      <c r="P913">
        <f t="shared" ca="1" si="195"/>
        <v>0.62025613026354143</v>
      </c>
      <c r="Q913">
        <f t="shared" ca="1" si="196"/>
        <v>0.37974386973645857</v>
      </c>
      <c r="R913">
        <f t="shared" ca="1" si="197"/>
        <v>28601.848346822429</v>
      </c>
      <c r="S913">
        <f ca="1">(('Benefits Calculations'!$F$12-'Benefits Calculations'!$F$6)*'Sensitivity Analysis'!E913*'Sensitivity Analysis'!J913)+(('Benefits Calculations'!$F$18-'Benefits Calculations'!$F$6)*'Sensitivity Analysis'!K913*'Sensitivity Analysis'!F913)+(('Benefits Calculations'!$F$24-'Benefits Calculations'!$F$6)*'Sensitivity Analysis'!L913*'Sensitivity Analysis'!G913)</f>
        <v>219705.10976184104</v>
      </c>
      <c r="T913">
        <f ca="1">+'Sensitivity Analysis'!S913-'Sensitivity Analysis'!K913*('Sensitivity Analysis'!O913+'Sensitivity Analysis'!O913/(1+'Benefits Calculations'!$C$10))-'Sensitivity Analysis'!L913*('Sensitivity Analysis'!R913+'Sensitivity Analysis'!R913/(1+'Benefits Calculations'!$C$10)+'Sensitivity Analysis'!R913/(1+'Benefits Calculations'!$C$10)^2+'Sensitivity Analysis'!R913/(1+'Benefits Calculations'!$C$10)^3)</f>
        <v>169799.29924394251</v>
      </c>
      <c r="U913">
        <f t="shared" ca="1" si="202"/>
        <v>311018.63854897826</v>
      </c>
      <c r="V913">
        <f ca="1">+'Sensitivity Analysis'!S913*(1+'Sensitivity Analysis'!I913)-'Sensitivity Analysis'!K913*('Sensitivity Analysis'!O913+'Sensitivity Analysis'!O913/(1+'Benefits Calculations'!$C$10))-'Sensitivity Analysis'!L913*('Sensitivity Analysis'!R913+'Sensitivity Analysis'!R913/(1+'Benefits Calculations'!$C$10)+'Sensitivity Analysis'!R913/(1+'Benefits Calculations'!$C$10)^2+'Sensitivity Analysis'!R913/(1+'Benefits Calculations'!$C$10)^3)</f>
        <v>261112.82803107973</v>
      </c>
    </row>
    <row r="914" spans="5:22" x14ac:dyDescent="0.25">
      <c r="E914">
        <f t="shared" ca="1" si="190"/>
        <v>0.51828126497254645</v>
      </c>
      <c r="F914">
        <f t="shared" ca="1" si="191"/>
        <v>0.38942665518265362</v>
      </c>
      <c r="G914">
        <f t="shared" ca="1" si="192"/>
        <v>0.44012705941448121</v>
      </c>
      <c r="H914">
        <f t="shared" ca="1" si="198"/>
        <v>0.44024055205894042</v>
      </c>
      <c r="I914">
        <f t="shared" ca="1" si="199"/>
        <v>0.30337708905590965</v>
      </c>
      <c r="J914">
        <v>0.33900000000000002</v>
      </c>
      <c r="K914">
        <v>0.311</v>
      </c>
      <c r="L914">
        <f t="shared" si="200"/>
        <v>0.35000000000000003</v>
      </c>
      <c r="M914">
        <f t="shared" ca="1" si="201"/>
        <v>0.9410825692984075</v>
      </c>
      <c r="N914">
        <f t="shared" ca="1" si="193"/>
        <v>5.8917430701592499E-2</v>
      </c>
      <c r="O914">
        <f t="shared" ca="1" si="194"/>
        <v>19301.429279082458</v>
      </c>
      <c r="P914">
        <f t="shared" ca="1" si="195"/>
        <v>0.49123650705681715</v>
      </c>
      <c r="Q914">
        <f t="shared" ca="1" si="196"/>
        <v>0.50876349294318279</v>
      </c>
      <c r="R914">
        <f t="shared" ca="1" si="197"/>
        <v>30793.891745104673</v>
      </c>
      <c r="S914">
        <f ca="1">(('Benefits Calculations'!$F$12-'Benefits Calculations'!$F$6)*'Sensitivity Analysis'!E914*'Sensitivity Analysis'!J914)+(('Benefits Calculations'!$F$18-'Benefits Calculations'!$F$6)*'Sensitivity Analysis'!K914*'Sensitivity Analysis'!F914)+(('Benefits Calculations'!$F$24-'Benefits Calculations'!$F$6)*'Sensitivity Analysis'!L914*'Sensitivity Analysis'!G914)</f>
        <v>227663.2015356186</v>
      </c>
      <c r="T914">
        <f ca="1">+'Sensitivity Analysis'!S914-'Sensitivity Analysis'!K914*('Sensitivity Analysis'!O914+'Sensitivity Analysis'!O914/(1+'Benefits Calculations'!$C$10))-'Sensitivity Analysis'!L914*('Sensitivity Analysis'!R914+'Sensitivity Analysis'!R914/(1+'Benefits Calculations'!$C$10)+'Sensitivity Analysis'!R914/(1+'Benefits Calculations'!$C$10)^2+'Sensitivity Analysis'!R914/(1+'Benefits Calculations'!$C$10)^3)</f>
        <v>174887.18470857409</v>
      </c>
      <c r="U914">
        <f t="shared" ca="1" si="202"/>
        <v>296731.00090264343</v>
      </c>
      <c r="V914">
        <f ca="1">+'Sensitivity Analysis'!S914*(1+'Sensitivity Analysis'!I914)-'Sensitivity Analysis'!K914*('Sensitivity Analysis'!O914+'Sensitivity Analysis'!O914/(1+'Benefits Calculations'!$C$10))-'Sensitivity Analysis'!L914*('Sensitivity Analysis'!R914+'Sensitivity Analysis'!R914/(1+'Benefits Calculations'!$C$10)+'Sensitivity Analysis'!R914/(1+'Benefits Calculations'!$C$10)^2+'Sensitivity Analysis'!R914/(1+'Benefits Calculations'!$C$10)^3)</f>
        <v>243954.98407559888</v>
      </c>
    </row>
    <row r="915" spans="5:22" x14ac:dyDescent="0.25">
      <c r="E915">
        <f t="shared" ca="1" si="190"/>
        <v>0.20574840504443914</v>
      </c>
      <c r="F915">
        <f t="shared" ca="1" si="191"/>
        <v>0.69672608639660638</v>
      </c>
      <c r="G915">
        <f t="shared" ca="1" si="192"/>
        <v>0.39907600091578466</v>
      </c>
      <c r="H915">
        <f t="shared" ca="1" si="198"/>
        <v>4.9828479790224645E-2</v>
      </c>
      <c r="I915">
        <f t="shared" ca="1" si="199"/>
        <v>0.18501127708054949</v>
      </c>
      <c r="J915">
        <v>0.33900000000000002</v>
      </c>
      <c r="K915">
        <v>0.311</v>
      </c>
      <c r="L915">
        <f t="shared" si="200"/>
        <v>0.35000000000000003</v>
      </c>
      <c r="M915">
        <f t="shared" ca="1" si="201"/>
        <v>0.94461312491060501</v>
      </c>
      <c r="N915">
        <f t="shared" ca="1" si="193"/>
        <v>5.5386875089394993E-2</v>
      </c>
      <c r="O915">
        <f t="shared" ca="1" si="194"/>
        <v>19263.172178468682</v>
      </c>
      <c r="P915">
        <f t="shared" ca="1" si="195"/>
        <v>0.48800079432746962</v>
      </c>
      <c r="Q915">
        <f t="shared" ca="1" si="196"/>
        <v>0.51199920567253043</v>
      </c>
      <c r="R915">
        <f t="shared" ca="1" si="197"/>
        <v>30848.866504376296</v>
      </c>
      <c r="S915">
        <f ca="1">(('Benefits Calculations'!$F$12-'Benefits Calculations'!$F$6)*'Sensitivity Analysis'!E915*'Sensitivity Analysis'!J915)+(('Benefits Calculations'!$F$18-'Benefits Calculations'!$F$6)*'Sensitivity Analysis'!K915*'Sensitivity Analysis'!F915)+(('Benefits Calculations'!$F$24-'Benefits Calculations'!$F$6)*'Sensitivity Analysis'!L915*'Sensitivity Analysis'!G915)</f>
        <v>222698.62257728816</v>
      </c>
      <c r="T915">
        <f ca="1">+'Sensitivity Analysis'!S915-'Sensitivity Analysis'!K915*('Sensitivity Analysis'!O915+'Sensitivity Analysis'!O915/(1+'Benefits Calculations'!$C$10))-'Sensitivity Analysis'!L915*('Sensitivity Analysis'!R915+'Sensitivity Analysis'!R915/(1+'Benefits Calculations'!$C$10)+'Sensitivity Analysis'!R915/(1+'Benefits Calculations'!$C$10)^2+'Sensitivity Analysis'!R915/(1+'Benefits Calculations'!$C$10)^3)</f>
        <v>169872.85139315744</v>
      </c>
      <c r="U915">
        <f t="shared" ca="1" si="202"/>
        <v>263900.37914439151</v>
      </c>
      <c r="V915">
        <f ca="1">+'Sensitivity Analysis'!S915*(1+'Sensitivity Analysis'!I915)-'Sensitivity Analysis'!K915*('Sensitivity Analysis'!O915+'Sensitivity Analysis'!O915/(1+'Benefits Calculations'!$C$10))-'Sensitivity Analysis'!L915*('Sensitivity Analysis'!R915+'Sensitivity Analysis'!R915/(1+'Benefits Calculations'!$C$10)+'Sensitivity Analysis'!R915/(1+'Benefits Calculations'!$C$10)^2+'Sensitivity Analysis'!R915/(1+'Benefits Calculations'!$C$10)^3)</f>
        <v>211074.60796026082</v>
      </c>
    </row>
    <row r="916" spans="5:22" x14ac:dyDescent="0.25">
      <c r="E916">
        <f t="shared" ca="1" si="190"/>
        <v>0.65881014446900743</v>
      </c>
      <c r="F916">
        <f t="shared" ca="1" si="191"/>
        <v>0.48206347821201873</v>
      </c>
      <c r="G916">
        <f t="shared" ca="1" si="192"/>
        <v>0.43543658535261753</v>
      </c>
      <c r="H916">
        <f t="shared" ca="1" si="198"/>
        <v>0.22954344054315978</v>
      </c>
      <c r="I916">
        <f t="shared" ca="1" si="199"/>
        <v>0.25380315277685117</v>
      </c>
      <c r="J916">
        <v>0.33900000000000002</v>
      </c>
      <c r="K916">
        <v>0.311</v>
      </c>
      <c r="L916">
        <f t="shared" si="200"/>
        <v>0.35000000000000003</v>
      </c>
      <c r="M916">
        <f t="shared" ca="1" si="201"/>
        <v>0.93975967130942129</v>
      </c>
      <c r="N916">
        <f t="shared" ca="1" si="193"/>
        <v>6.0240328690578715E-2</v>
      </c>
      <c r="O916">
        <f t="shared" ca="1" si="194"/>
        <v>19315.764201691112</v>
      </c>
      <c r="P916">
        <f t="shared" ca="1" si="195"/>
        <v>0.75012574382559072</v>
      </c>
      <c r="Q916">
        <f t="shared" ca="1" si="196"/>
        <v>0.24987425617440928</v>
      </c>
      <c r="R916">
        <f t="shared" ca="1" si="197"/>
        <v>26395.363612403213</v>
      </c>
      <c r="S916">
        <f ca="1">(('Benefits Calculations'!$F$12-'Benefits Calculations'!$F$6)*'Sensitivity Analysis'!E916*'Sensitivity Analysis'!J916)+(('Benefits Calculations'!$F$18-'Benefits Calculations'!$F$6)*'Sensitivity Analysis'!K916*'Sensitivity Analysis'!F916)+(('Benefits Calculations'!$F$24-'Benefits Calculations'!$F$6)*'Sensitivity Analysis'!L916*'Sensitivity Analysis'!G916)</f>
        <v>249859.68920377741</v>
      </c>
      <c r="T916">
        <f ca="1">+'Sensitivity Analysis'!S916-'Sensitivity Analysis'!K916*('Sensitivity Analysis'!O916+'Sensitivity Analysis'!O916/(1+'Benefits Calculations'!$C$10))-'Sensitivity Analysis'!L916*('Sensitivity Analysis'!R916+'Sensitivity Analysis'!R916/(1+'Benefits Calculations'!$C$10)+'Sensitivity Analysis'!R916/(1+'Benefits Calculations'!$C$10)^2+'Sensitivity Analysis'!R916/(1+'Benefits Calculations'!$C$10)^3)</f>
        <v>202927.46933773905</v>
      </c>
      <c r="U916">
        <f t="shared" ca="1" si="202"/>
        <v>313274.86607554025</v>
      </c>
      <c r="V916">
        <f ca="1">+'Sensitivity Analysis'!S916*(1+'Sensitivity Analysis'!I916)-'Sensitivity Analysis'!K916*('Sensitivity Analysis'!O916+'Sensitivity Analysis'!O916/(1+'Benefits Calculations'!$C$10))-'Sensitivity Analysis'!L916*('Sensitivity Analysis'!R916+'Sensitivity Analysis'!R916/(1+'Benefits Calculations'!$C$10)+'Sensitivity Analysis'!R916/(1+'Benefits Calculations'!$C$10)^2+'Sensitivity Analysis'!R916/(1+'Benefits Calculations'!$C$10)^3)</f>
        <v>266342.64620950189</v>
      </c>
    </row>
    <row r="917" spans="5:22" x14ac:dyDescent="0.25">
      <c r="E917">
        <f t="shared" ca="1" si="190"/>
        <v>0.49023252734268952</v>
      </c>
      <c r="F917">
        <f t="shared" ca="1" si="191"/>
        <v>0.32897014663874147</v>
      </c>
      <c r="G917">
        <f t="shared" ca="1" si="192"/>
        <v>0.42125705423090098</v>
      </c>
      <c r="H917">
        <f t="shared" ca="1" si="198"/>
        <v>0.52928403357179499</v>
      </c>
      <c r="I917">
        <f t="shared" ca="1" si="199"/>
        <v>0.32058630710354308</v>
      </c>
      <c r="J917">
        <v>0.33900000000000002</v>
      </c>
      <c r="K917">
        <v>0.311</v>
      </c>
      <c r="L917">
        <f t="shared" si="200"/>
        <v>0.35000000000000003</v>
      </c>
      <c r="M917">
        <f t="shared" ca="1" si="201"/>
        <v>0.94572248340636555</v>
      </c>
      <c r="N917">
        <f t="shared" ca="1" si="193"/>
        <v>5.4277516593634445E-2</v>
      </c>
      <c r="O917">
        <f t="shared" ca="1" si="194"/>
        <v>19251.151169808621</v>
      </c>
      <c r="P917">
        <f t="shared" ca="1" si="195"/>
        <v>0.72789094671976085</v>
      </c>
      <c r="Q917">
        <f t="shared" ca="1" si="196"/>
        <v>0.27210905328023915</v>
      </c>
      <c r="R917">
        <f t="shared" ca="1" si="197"/>
        <v>26773.132815231264</v>
      </c>
      <c r="S917">
        <f ca="1">(('Benefits Calculations'!$F$12-'Benefits Calculations'!$F$6)*'Sensitivity Analysis'!E917*'Sensitivity Analysis'!J917)+(('Benefits Calculations'!$F$18-'Benefits Calculations'!$F$6)*'Sensitivity Analysis'!K917*'Sensitivity Analysis'!F917)+(('Benefits Calculations'!$F$24-'Benefits Calculations'!$F$6)*'Sensitivity Analysis'!L917*'Sensitivity Analysis'!G917)</f>
        <v>212242.3960013075</v>
      </c>
      <c r="T917">
        <f ca="1">+'Sensitivity Analysis'!S917-'Sensitivity Analysis'!K917*('Sensitivity Analysis'!O917+'Sensitivity Analysis'!O917/(1+'Benefits Calculations'!$C$10))-'Sensitivity Analysis'!L917*('Sensitivity Analysis'!R917+'Sensitivity Analysis'!R917/(1+'Benefits Calculations'!$C$10)+'Sensitivity Analysis'!R917/(1+'Benefits Calculations'!$C$10)^2+'Sensitivity Analysis'!R917/(1+'Benefits Calculations'!$C$10)^3)</f>
        <v>164847.03643167191</v>
      </c>
      <c r="U917">
        <f t="shared" ca="1" si="202"/>
        <v>280284.40194617445</v>
      </c>
      <c r="V917">
        <f ca="1">+'Sensitivity Analysis'!S917*(1+'Sensitivity Analysis'!I917)-'Sensitivity Analysis'!K917*('Sensitivity Analysis'!O917+'Sensitivity Analysis'!O917/(1+'Benefits Calculations'!$C$10))-'Sensitivity Analysis'!L917*('Sensitivity Analysis'!R917+'Sensitivity Analysis'!R917/(1+'Benefits Calculations'!$C$10)+'Sensitivity Analysis'!R917/(1+'Benefits Calculations'!$C$10)^2+'Sensitivity Analysis'!R917/(1+'Benefits Calculations'!$C$10)^3)</f>
        <v>232889.04237653888</v>
      </c>
    </row>
    <row r="918" spans="5:22" x14ac:dyDescent="0.25">
      <c r="E918">
        <f t="shared" ca="1" si="190"/>
        <v>0.22767155395107935</v>
      </c>
      <c r="F918">
        <f t="shared" ca="1" si="191"/>
        <v>0.51166686362784086</v>
      </c>
      <c r="G918">
        <f t="shared" ca="1" si="192"/>
        <v>0.3929485240169987</v>
      </c>
      <c r="H918">
        <f t="shared" ca="1" si="198"/>
        <v>0.2604342708625903</v>
      </c>
      <c r="I918">
        <f t="shared" ca="1" si="199"/>
        <v>0.26219652665644899</v>
      </c>
      <c r="J918">
        <v>0.33900000000000002</v>
      </c>
      <c r="K918">
        <v>0.311</v>
      </c>
      <c r="L918">
        <f t="shared" si="200"/>
        <v>0.35000000000000003</v>
      </c>
      <c r="M918">
        <f t="shared" ca="1" si="201"/>
        <v>0.93615351055769458</v>
      </c>
      <c r="N918">
        <f t="shared" ca="1" si="193"/>
        <v>6.3846489442305421E-2</v>
      </c>
      <c r="O918">
        <f t="shared" ca="1" si="194"/>
        <v>19354.840559596822</v>
      </c>
      <c r="P918">
        <f t="shared" ca="1" si="195"/>
        <v>0.67462010116892068</v>
      </c>
      <c r="Q918">
        <f t="shared" ca="1" si="196"/>
        <v>0.32537989883107932</v>
      </c>
      <c r="R918">
        <f t="shared" ca="1" si="197"/>
        <v>27678.204481140037</v>
      </c>
      <c r="S918">
        <f ca="1">(('Benefits Calculations'!$F$12-'Benefits Calculations'!$F$6)*'Sensitivity Analysis'!E918*'Sensitivity Analysis'!J918)+(('Benefits Calculations'!$F$18-'Benefits Calculations'!$F$6)*'Sensitivity Analysis'!K918*'Sensitivity Analysis'!F918)+(('Benefits Calculations'!$F$24-'Benefits Calculations'!$F$6)*'Sensitivity Analysis'!L918*'Sensitivity Analysis'!G918)</f>
        <v>201117.95592303277</v>
      </c>
      <c r="T918">
        <f ca="1">+'Sensitivity Analysis'!S918-'Sensitivity Analysis'!K918*('Sensitivity Analysis'!O918+'Sensitivity Analysis'!O918/(1+'Benefits Calculations'!$C$10))-'Sensitivity Analysis'!L918*('Sensitivity Analysis'!R918+'Sensitivity Analysis'!R918/(1+'Benefits Calculations'!$C$10)+'Sensitivity Analysis'!R918/(1+'Benefits Calculations'!$C$10)^2+'Sensitivity Analysis'!R918/(1+'Benefits Calculations'!$C$10)^3)</f>
        <v>152454.92817432038</v>
      </c>
      <c r="U918">
        <f t="shared" ca="1" si="202"/>
        <v>253850.38541429676</v>
      </c>
      <c r="V918">
        <f ca="1">+'Sensitivity Analysis'!S918*(1+'Sensitivity Analysis'!I918)-'Sensitivity Analysis'!K918*('Sensitivity Analysis'!O918+'Sensitivity Analysis'!O918/(1+'Benefits Calculations'!$C$10))-'Sensitivity Analysis'!L918*('Sensitivity Analysis'!R918+'Sensitivity Analysis'!R918/(1+'Benefits Calculations'!$C$10)+'Sensitivity Analysis'!R918/(1+'Benefits Calculations'!$C$10)^2+'Sensitivity Analysis'!R918/(1+'Benefits Calculations'!$C$10)^3)</f>
        <v>205187.35766558436</v>
      </c>
    </row>
    <row r="919" spans="5:22" x14ac:dyDescent="0.25">
      <c r="E919">
        <f t="shared" ca="1" si="190"/>
        <v>0.49097261264259795</v>
      </c>
      <c r="F919">
        <f t="shared" ca="1" si="191"/>
        <v>0.46895467383379508</v>
      </c>
      <c r="G919">
        <f t="shared" ca="1" si="192"/>
        <v>0.42790991918339488</v>
      </c>
      <c r="H919">
        <f t="shared" ca="1" si="198"/>
        <v>0.11768286766094405</v>
      </c>
      <c r="I919">
        <f t="shared" ca="1" si="199"/>
        <v>0.21722542632156672</v>
      </c>
      <c r="J919">
        <v>0.33900000000000002</v>
      </c>
      <c r="K919">
        <v>0.311</v>
      </c>
      <c r="L919">
        <f t="shared" si="200"/>
        <v>0.35000000000000003</v>
      </c>
      <c r="M919">
        <f t="shared" ca="1" si="201"/>
        <v>0.94426689407401132</v>
      </c>
      <c r="N919">
        <f t="shared" ca="1" si="193"/>
        <v>5.573310592598868E-2</v>
      </c>
      <c r="O919">
        <f t="shared" ca="1" si="194"/>
        <v>19266.923935814015</v>
      </c>
      <c r="P919">
        <f t="shared" ca="1" si="195"/>
        <v>0.53368532881041464</v>
      </c>
      <c r="Q919">
        <f t="shared" ca="1" si="196"/>
        <v>0.46631467118958536</v>
      </c>
      <c r="R919">
        <f t="shared" ca="1" si="197"/>
        <v>30072.686263511052</v>
      </c>
      <c r="S919">
        <f ca="1">(('Benefits Calculations'!$F$12-'Benefits Calculations'!$F$6)*'Sensitivity Analysis'!E919*'Sensitivity Analysis'!J919)+(('Benefits Calculations'!$F$18-'Benefits Calculations'!$F$6)*'Sensitivity Analysis'!K919*'Sensitivity Analysis'!F919)+(('Benefits Calculations'!$F$24-'Benefits Calculations'!$F$6)*'Sensitivity Analysis'!L919*'Sensitivity Analysis'!G919)</f>
        <v>230759.81911525771</v>
      </c>
      <c r="T919">
        <f ca="1">+'Sensitivity Analysis'!S919-'Sensitivity Analysis'!K919*('Sensitivity Analysis'!O919+'Sensitivity Analysis'!O919/(1+'Benefits Calculations'!$C$10))-'Sensitivity Analysis'!L919*('Sensitivity Analysis'!R919+'Sensitivity Analysis'!R919/(1+'Benefits Calculations'!$C$10)+'Sensitivity Analysis'!R919/(1+'Benefits Calculations'!$C$10)^2+'Sensitivity Analysis'!R919/(1+'Benefits Calculations'!$C$10)^3)</f>
        <v>178964.51822258055</v>
      </c>
      <c r="U919">
        <f t="shared" ca="1" si="202"/>
        <v>280886.71920045716</v>
      </c>
      <c r="V919">
        <f ca="1">+'Sensitivity Analysis'!S919*(1+'Sensitivity Analysis'!I919)-'Sensitivity Analysis'!K919*('Sensitivity Analysis'!O919+'Sensitivity Analysis'!O919/(1+'Benefits Calculations'!$C$10))-'Sensitivity Analysis'!L919*('Sensitivity Analysis'!R919+'Sensitivity Analysis'!R919/(1+'Benefits Calculations'!$C$10)+'Sensitivity Analysis'!R919/(1+'Benefits Calculations'!$C$10)^2+'Sensitivity Analysis'!R919/(1+'Benefits Calculations'!$C$10)^3)</f>
        <v>229091.41830778003</v>
      </c>
    </row>
    <row r="920" spans="5:22" x14ac:dyDescent="0.25">
      <c r="E920">
        <f t="shared" ca="1" si="190"/>
        <v>0.8766083908422313</v>
      </c>
      <c r="F920">
        <f t="shared" ca="1" si="191"/>
        <v>0.58020996835717198</v>
      </c>
      <c r="G920">
        <f t="shared" ca="1" si="192"/>
        <v>0.43326363528245487</v>
      </c>
      <c r="H920">
        <f t="shared" ca="1" si="198"/>
        <v>0.1742272852015434</v>
      </c>
      <c r="I920">
        <f t="shared" ca="1" si="199"/>
        <v>0.23721531552306729</v>
      </c>
      <c r="J920">
        <v>0.33900000000000002</v>
      </c>
      <c r="K920">
        <v>0.311</v>
      </c>
      <c r="L920">
        <f t="shared" si="200"/>
        <v>0.35000000000000003</v>
      </c>
      <c r="M920">
        <f t="shared" ca="1" si="201"/>
        <v>0.93639362371055257</v>
      </c>
      <c r="N920">
        <f t="shared" ca="1" si="193"/>
        <v>6.360637628944743E-2</v>
      </c>
      <c r="O920">
        <f t="shared" ca="1" si="194"/>
        <v>19352.238693472453</v>
      </c>
      <c r="P920">
        <f t="shared" ca="1" si="195"/>
        <v>0.63721225627691647</v>
      </c>
      <c r="Q920">
        <f t="shared" ca="1" si="196"/>
        <v>0.36278774372308353</v>
      </c>
      <c r="R920">
        <f t="shared" ca="1" si="197"/>
        <v>28313.76376585519</v>
      </c>
      <c r="S920">
        <f ca="1">(('Benefits Calculations'!$F$12-'Benefits Calculations'!$F$6)*'Sensitivity Analysis'!E920*'Sensitivity Analysis'!J920)+(('Benefits Calculations'!$F$18-'Benefits Calculations'!$F$6)*'Sensitivity Analysis'!K920*'Sensitivity Analysis'!F920)+(('Benefits Calculations'!$F$24-'Benefits Calculations'!$F$6)*'Sensitivity Analysis'!L920*'Sensitivity Analysis'!G920)</f>
        <v>280497.37554342393</v>
      </c>
      <c r="T920">
        <f ca="1">+'Sensitivity Analysis'!S920-'Sensitivity Analysis'!K920*('Sensitivity Analysis'!O920+'Sensitivity Analysis'!O920/(1+'Benefits Calculations'!$C$10))-'Sensitivity Analysis'!L920*('Sensitivity Analysis'!R920+'Sensitivity Analysis'!R920/(1+'Benefits Calculations'!$C$10)+'Sensitivity Analysis'!R920/(1+'Benefits Calculations'!$C$10)^2+'Sensitivity Analysis'!R920/(1+'Benefits Calculations'!$C$10)^3)</f>
        <v>230990.28080373601</v>
      </c>
      <c r="U920">
        <f t="shared" ca="1" si="202"/>
        <v>347035.64898634952</v>
      </c>
      <c r="V920">
        <f ca="1">+'Sensitivity Analysis'!S920*(1+'Sensitivity Analysis'!I920)-'Sensitivity Analysis'!K920*('Sensitivity Analysis'!O920+'Sensitivity Analysis'!O920/(1+'Benefits Calculations'!$C$10))-'Sensitivity Analysis'!L920*('Sensitivity Analysis'!R920+'Sensitivity Analysis'!R920/(1+'Benefits Calculations'!$C$10)+'Sensitivity Analysis'!R920/(1+'Benefits Calculations'!$C$10)^2+'Sensitivity Analysis'!R920/(1+'Benefits Calculations'!$C$10)^3)</f>
        <v>297528.5542466616</v>
      </c>
    </row>
    <row r="921" spans="5:22" x14ac:dyDescent="0.25">
      <c r="E921">
        <f t="shared" ca="1" si="190"/>
        <v>0.37754514361851216</v>
      </c>
      <c r="F921">
        <f t="shared" ca="1" si="191"/>
        <v>0.60079016580805678</v>
      </c>
      <c r="G921">
        <f t="shared" ca="1" si="192"/>
        <v>0.49068532760282185</v>
      </c>
      <c r="H921">
        <f t="shared" ca="1" si="198"/>
        <v>0.95403753222208343</v>
      </c>
      <c r="I921">
        <f t="shared" ca="1" si="199"/>
        <v>0.39396259614085399</v>
      </c>
      <c r="J921">
        <v>0.33900000000000002</v>
      </c>
      <c r="K921">
        <v>0.311</v>
      </c>
      <c r="L921">
        <f t="shared" si="200"/>
        <v>0.35000000000000003</v>
      </c>
      <c r="M921">
        <f t="shared" ca="1" si="201"/>
        <v>0.9434586897742635</v>
      </c>
      <c r="N921">
        <f t="shared" ca="1" si="193"/>
        <v>5.6541310225736496E-2</v>
      </c>
      <c r="O921">
        <f t="shared" ca="1" si="194"/>
        <v>19275.681637606078</v>
      </c>
      <c r="P921">
        <f t="shared" ca="1" si="195"/>
        <v>0.60703441802760971</v>
      </c>
      <c r="Q921">
        <f t="shared" ca="1" si="196"/>
        <v>0.39296558197239029</v>
      </c>
      <c r="R921">
        <f t="shared" ca="1" si="197"/>
        <v>28826.485237710913</v>
      </c>
      <c r="S921">
        <f ca="1">(('Benefits Calculations'!$F$12-'Benefits Calculations'!$F$6)*'Sensitivity Analysis'!E921*'Sensitivity Analysis'!J921)+(('Benefits Calculations'!$F$18-'Benefits Calculations'!$F$6)*'Sensitivity Analysis'!K921*'Sensitivity Analysis'!F921)+(('Benefits Calculations'!$F$24-'Benefits Calculations'!$F$6)*'Sensitivity Analysis'!L921*'Sensitivity Analysis'!G921)</f>
        <v>255145.67679727668</v>
      </c>
      <c r="T921">
        <f ca="1">+'Sensitivity Analysis'!S921-'Sensitivity Analysis'!K921*('Sensitivity Analysis'!O921+'Sensitivity Analysis'!O921/(1+'Benefits Calculations'!$C$10))-'Sensitivity Analysis'!L921*('Sensitivity Analysis'!R921+'Sensitivity Analysis'!R921/(1+'Benefits Calculations'!$C$10)+'Sensitivity Analysis'!R921/(1+'Benefits Calculations'!$C$10)^2+'Sensitivity Analysis'!R921/(1+'Benefits Calculations'!$C$10)^3)</f>
        <v>205003.18208489779</v>
      </c>
      <c r="U921">
        <f t="shared" ca="1" si="202"/>
        <v>355663.53002244706</v>
      </c>
      <c r="V921">
        <f ca="1">+'Sensitivity Analysis'!S921*(1+'Sensitivity Analysis'!I921)-'Sensitivity Analysis'!K921*('Sensitivity Analysis'!O921+'Sensitivity Analysis'!O921/(1+'Benefits Calculations'!$C$10))-'Sensitivity Analysis'!L921*('Sensitivity Analysis'!R921+'Sensitivity Analysis'!R921/(1+'Benefits Calculations'!$C$10)+'Sensitivity Analysis'!R921/(1+'Benefits Calculations'!$C$10)^2+'Sensitivity Analysis'!R921/(1+'Benefits Calculations'!$C$10)^3)</f>
        <v>305521.03531006817</v>
      </c>
    </row>
    <row r="922" spans="5:22" x14ac:dyDescent="0.25">
      <c r="E922">
        <f t="shared" ca="1" si="190"/>
        <v>0.40514067741967708</v>
      </c>
      <c r="F922">
        <f t="shared" ca="1" si="191"/>
        <v>0.49768987892541611</v>
      </c>
      <c r="G922">
        <f t="shared" ca="1" si="192"/>
        <v>0.30551147592632522</v>
      </c>
      <c r="H922">
        <f t="shared" ca="1" si="198"/>
        <v>0.10852270809305831</v>
      </c>
      <c r="I922">
        <f t="shared" ca="1" si="199"/>
        <v>0.21356341641685797</v>
      </c>
      <c r="J922">
        <v>0.33900000000000002</v>
      </c>
      <c r="K922">
        <v>0.311</v>
      </c>
      <c r="L922">
        <f t="shared" si="200"/>
        <v>0.35000000000000003</v>
      </c>
      <c r="M922">
        <f t="shared" ca="1" si="201"/>
        <v>0.9439070559817444</v>
      </c>
      <c r="N922">
        <f t="shared" ca="1" si="193"/>
        <v>5.6092944018255597E-2</v>
      </c>
      <c r="O922">
        <f t="shared" ca="1" si="194"/>
        <v>19270.823141381818</v>
      </c>
      <c r="P922">
        <f t="shared" ca="1" si="195"/>
        <v>0.45863172192667623</v>
      </c>
      <c r="Q922">
        <f t="shared" ca="1" si="196"/>
        <v>0.54136827807332377</v>
      </c>
      <c r="R922">
        <f t="shared" ca="1" si="197"/>
        <v>31347.847044465772</v>
      </c>
      <c r="S922">
        <f ca="1">(('Benefits Calculations'!$F$12-'Benefits Calculations'!$F$6)*'Sensitivity Analysis'!E922*'Sensitivity Analysis'!J922)+(('Benefits Calculations'!$F$18-'Benefits Calculations'!$F$6)*'Sensitivity Analysis'!K922*'Sensitivity Analysis'!F922)+(('Benefits Calculations'!$F$24-'Benefits Calculations'!$F$6)*'Sensitivity Analysis'!L922*'Sensitivity Analysis'!G922)</f>
        <v>188811.76715949515</v>
      </c>
      <c r="T922">
        <f ca="1">+'Sensitivity Analysis'!S922-'Sensitivity Analysis'!K922*('Sensitivity Analysis'!O922+'Sensitivity Analysis'!O922/(1+'Benefits Calculations'!$C$10))-'Sensitivity Analysis'!L922*('Sensitivity Analysis'!R922+'Sensitivity Analysis'!R922/(1+'Benefits Calculations'!$C$10)+'Sensitivity Analysis'!R922/(1+'Benefits Calculations'!$C$10)^2+'Sensitivity Analysis'!R922/(1+'Benefits Calculations'!$C$10)^3)</f>
        <v>135317.38753502103</v>
      </c>
      <c r="U922">
        <f t="shared" ca="1" si="202"/>
        <v>229135.05321378127</v>
      </c>
      <c r="V922">
        <f ca="1">+'Sensitivity Analysis'!S922*(1+'Sensitivity Analysis'!I922)-'Sensitivity Analysis'!K922*('Sensitivity Analysis'!O922+'Sensitivity Analysis'!O922/(1+'Benefits Calculations'!$C$10))-'Sensitivity Analysis'!L922*('Sensitivity Analysis'!R922+'Sensitivity Analysis'!R922/(1+'Benefits Calculations'!$C$10)+'Sensitivity Analysis'!R922/(1+'Benefits Calculations'!$C$10)^2+'Sensitivity Analysis'!R922/(1+'Benefits Calculations'!$C$10)^3)</f>
        <v>175640.67358930715</v>
      </c>
    </row>
    <row r="923" spans="5:22" x14ac:dyDescent="0.25">
      <c r="E923">
        <f t="shared" ca="1" si="190"/>
        <v>0.54091544032747807</v>
      </c>
      <c r="F923">
        <f t="shared" ca="1" si="191"/>
        <v>0.61552278253220993</v>
      </c>
      <c r="G923">
        <f t="shared" ca="1" si="192"/>
        <v>0.47028497169516909</v>
      </c>
      <c r="H923">
        <f t="shared" ca="1" si="198"/>
        <v>0.73879176891316944</v>
      </c>
      <c r="I923">
        <f t="shared" ca="1" si="199"/>
        <v>0.35607612403318373</v>
      </c>
      <c r="J923">
        <v>0.33900000000000002</v>
      </c>
      <c r="K923">
        <v>0.311</v>
      </c>
      <c r="L923">
        <f t="shared" si="200"/>
        <v>0.35000000000000003</v>
      </c>
      <c r="M923">
        <f t="shared" ca="1" si="201"/>
        <v>0.93167226357733979</v>
      </c>
      <c r="N923">
        <f t="shared" ca="1" si="193"/>
        <v>6.8327736422660212E-2</v>
      </c>
      <c r="O923">
        <f t="shared" ca="1" si="194"/>
        <v>19403.399351875945</v>
      </c>
      <c r="P923">
        <f t="shared" ca="1" si="195"/>
        <v>0.50812734691136274</v>
      </c>
      <c r="Q923">
        <f t="shared" ca="1" si="196"/>
        <v>0.49187265308863726</v>
      </c>
      <c r="R923">
        <f t="shared" ca="1" si="197"/>
        <v>30506.916375975947</v>
      </c>
      <c r="S923">
        <f ca="1">(('Benefits Calculations'!$F$12-'Benefits Calculations'!$F$6)*'Sensitivity Analysis'!E923*'Sensitivity Analysis'!J923)+(('Benefits Calculations'!$F$18-'Benefits Calculations'!$F$6)*'Sensitivity Analysis'!K923*'Sensitivity Analysis'!F923)+(('Benefits Calculations'!$F$24-'Benefits Calculations'!$F$6)*'Sensitivity Analysis'!L923*'Sensitivity Analysis'!G923)</f>
        <v>265470.28286530363</v>
      </c>
      <c r="T923">
        <f ca="1">+'Sensitivity Analysis'!S923-'Sensitivity Analysis'!K923*('Sensitivity Analysis'!O923+'Sensitivity Analysis'!O923/(1+'Benefits Calculations'!$C$10))-'Sensitivity Analysis'!L923*('Sensitivity Analysis'!R923+'Sensitivity Analysis'!R923/(1+'Benefits Calculations'!$C$10)+'Sensitivity Analysis'!R923/(1+'Benefits Calculations'!$C$10)^2+'Sensitivity Analysis'!R923/(1+'Benefits Calculations'!$C$10)^3)</f>
        <v>213013.75472443947</v>
      </c>
      <c r="U923">
        <f t="shared" ca="1" si="202"/>
        <v>359997.91223397385</v>
      </c>
      <c r="V923">
        <f ca="1">+'Sensitivity Analysis'!S923*(1+'Sensitivity Analysis'!I923)-'Sensitivity Analysis'!K923*('Sensitivity Analysis'!O923+'Sensitivity Analysis'!O923/(1+'Benefits Calculations'!$C$10))-'Sensitivity Analysis'!L923*('Sensitivity Analysis'!R923+'Sensitivity Analysis'!R923/(1+'Benefits Calculations'!$C$10)+'Sensitivity Analysis'!R923/(1+'Benefits Calculations'!$C$10)^2+'Sensitivity Analysis'!R923/(1+'Benefits Calculations'!$C$10)^3)</f>
        <v>307541.38409310969</v>
      </c>
    </row>
    <row r="924" spans="5:22" x14ac:dyDescent="0.25">
      <c r="E924">
        <f t="shared" ca="1" si="190"/>
        <v>0.46045970690498667</v>
      </c>
      <c r="F924">
        <f t="shared" ca="1" si="191"/>
        <v>0.33132602951937895</v>
      </c>
      <c r="G924">
        <f t="shared" ca="1" si="192"/>
        <v>0.67150993672497516</v>
      </c>
      <c r="H924">
        <f t="shared" ca="1" si="198"/>
        <v>0.33696019889936435</v>
      </c>
      <c r="I924">
        <f t="shared" ca="1" si="199"/>
        <v>0.28105703564867413</v>
      </c>
      <c r="J924">
        <v>0.33900000000000002</v>
      </c>
      <c r="K924">
        <v>0.311</v>
      </c>
      <c r="L924">
        <f t="shared" si="200"/>
        <v>0.35000000000000003</v>
      </c>
      <c r="M924">
        <f t="shared" ca="1" si="201"/>
        <v>0.93943700732330193</v>
      </c>
      <c r="N924">
        <f t="shared" ca="1" si="193"/>
        <v>6.0562992676698069E-2</v>
      </c>
      <c r="O924">
        <f t="shared" ca="1" si="194"/>
        <v>19319.260588644702</v>
      </c>
      <c r="P924">
        <f t="shared" ca="1" si="195"/>
        <v>0.5239166835710718</v>
      </c>
      <c r="Q924">
        <f t="shared" ca="1" si="196"/>
        <v>0.4760833164289282</v>
      </c>
      <c r="R924">
        <f t="shared" ca="1" si="197"/>
        <v>30238.655546127491</v>
      </c>
      <c r="S924">
        <f ca="1">(('Benefits Calculations'!$F$12-'Benefits Calculations'!$F$6)*'Sensitivity Analysis'!E924*'Sensitivity Analysis'!J924)+(('Benefits Calculations'!$F$18-'Benefits Calculations'!$F$6)*'Sensitivity Analysis'!K924*'Sensitivity Analysis'!F924)+(('Benefits Calculations'!$F$24-'Benefits Calculations'!$F$6)*'Sensitivity Analysis'!L924*'Sensitivity Analysis'!G924)</f>
        <v>286514.2112323537</v>
      </c>
      <c r="T924">
        <f ca="1">+'Sensitivity Analysis'!S924-'Sensitivity Analysis'!K924*('Sensitivity Analysis'!O924+'Sensitivity Analysis'!O924/(1+'Benefits Calculations'!$C$10))-'Sensitivity Analysis'!L924*('Sensitivity Analysis'!R924+'Sensitivity Analysis'!R924/(1+'Benefits Calculations'!$C$10)+'Sensitivity Analysis'!R924/(1+'Benefits Calculations'!$C$10)^2+'Sensitivity Analysis'!R924/(1+'Benefits Calculations'!$C$10)^3)</f>
        <v>234466.07312451824</v>
      </c>
      <c r="U924">
        <f t="shared" ca="1" si="202"/>
        <v>367041.04611253709</v>
      </c>
      <c r="V924">
        <f ca="1">+'Sensitivity Analysis'!S924*(1+'Sensitivity Analysis'!I924)-'Sensitivity Analysis'!K924*('Sensitivity Analysis'!O924+'Sensitivity Analysis'!O924/(1+'Benefits Calculations'!$C$10))-'Sensitivity Analysis'!L924*('Sensitivity Analysis'!R924+'Sensitivity Analysis'!R924/(1+'Benefits Calculations'!$C$10)+'Sensitivity Analysis'!R924/(1+'Benefits Calculations'!$C$10)^2+'Sensitivity Analysis'!R924/(1+'Benefits Calculations'!$C$10)^3)</f>
        <v>314992.9080047016</v>
      </c>
    </row>
    <row r="925" spans="5:22" x14ac:dyDescent="0.25">
      <c r="E925">
        <f t="shared" ca="1" si="190"/>
        <v>0.5724109492674041</v>
      </c>
      <c r="F925">
        <f t="shared" ca="1" si="191"/>
        <v>0.44204018378474669</v>
      </c>
      <c r="G925">
        <f t="shared" ca="1" si="192"/>
        <v>0.5318137761343259</v>
      </c>
      <c r="H925">
        <f t="shared" ca="1" si="198"/>
        <v>3.7847879972601084E-2</v>
      </c>
      <c r="I925">
        <f t="shared" ca="1" si="199"/>
        <v>0.17730158243322799</v>
      </c>
      <c r="J925">
        <v>0.33900000000000002</v>
      </c>
      <c r="K925">
        <v>0.311</v>
      </c>
      <c r="L925">
        <f t="shared" si="200"/>
        <v>0.35000000000000003</v>
      </c>
      <c r="M925">
        <f t="shared" ca="1" si="201"/>
        <v>0.93788764314320638</v>
      </c>
      <c r="N925">
        <f t="shared" ca="1" si="193"/>
        <v>6.2112356856793616E-2</v>
      </c>
      <c r="O925">
        <f t="shared" ca="1" si="194"/>
        <v>19336.049498900215</v>
      </c>
      <c r="P925">
        <f t="shared" ca="1" si="195"/>
        <v>0.51547844599477577</v>
      </c>
      <c r="Q925">
        <f t="shared" ca="1" si="196"/>
        <v>0.48452155400522423</v>
      </c>
      <c r="R925">
        <f t="shared" ca="1" si="197"/>
        <v>30382.02120254876</v>
      </c>
      <c r="S925">
        <f ca="1">(('Benefits Calculations'!$F$12-'Benefits Calculations'!$F$6)*'Sensitivity Analysis'!E925*'Sensitivity Analysis'!J925)+(('Benefits Calculations'!$F$18-'Benefits Calculations'!$F$6)*'Sensitivity Analysis'!K925*'Sensitivity Analysis'!F925)+(('Benefits Calculations'!$F$24-'Benefits Calculations'!$F$6)*'Sensitivity Analysis'!L925*'Sensitivity Analysis'!G925)</f>
        <v>266853.40388413006</v>
      </c>
      <c r="T925">
        <f ca="1">+'Sensitivity Analysis'!S925-'Sensitivity Analysis'!K925*('Sensitivity Analysis'!O925+'Sensitivity Analysis'!O925/(1+'Benefits Calculations'!$C$10))-'Sensitivity Analysis'!L925*('Sensitivity Analysis'!R925+'Sensitivity Analysis'!R925/(1+'Benefits Calculations'!$C$10)+'Sensitivity Analysis'!R925/(1+'Benefits Calculations'!$C$10)^2+'Sensitivity Analysis'!R925/(1+'Benefits Calculations'!$C$10)^3)</f>
        <v>214604.24117810838</v>
      </c>
      <c r="U925">
        <f t="shared" ca="1" si="202"/>
        <v>314166.93467047962</v>
      </c>
      <c r="V925">
        <f ca="1">+'Sensitivity Analysis'!S925*(1+'Sensitivity Analysis'!I925)-'Sensitivity Analysis'!K925*('Sensitivity Analysis'!O925+'Sensitivity Analysis'!O925/(1+'Benefits Calculations'!$C$10))-'Sensitivity Analysis'!L925*('Sensitivity Analysis'!R925+'Sensitivity Analysis'!R925/(1+'Benefits Calculations'!$C$10)+'Sensitivity Analysis'!R925/(1+'Benefits Calculations'!$C$10)^2+'Sensitivity Analysis'!R925/(1+'Benefits Calculations'!$C$10)^3)</f>
        <v>261917.77196445793</v>
      </c>
    </row>
    <row r="926" spans="5:22" x14ac:dyDescent="0.25">
      <c r="E926">
        <f t="shared" ca="1" si="190"/>
        <v>0.38139490101042639</v>
      </c>
      <c r="F926">
        <f t="shared" ca="1" si="191"/>
        <v>0.36051340742246968</v>
      </c>
      <c r="G926">
        <f t="shared" ca="1" si="192"/>
        <v>0.44115190566510937</v>
      </c>
      <c r="H926">
        <f t="shared" ca="1" si="198"/>
        <v>0.60861030234294833</v>
      </c>
      <c r="I926">
        <f t="shared" ca="1" si="199"/>
        <v>0.33473151790285738</v>
      </c>
      <c r="J926">
        <v>0.33900000000000002</v>
      </c>
      <c r="K926">
        <v>0.311</v>
      </c>
      <c r="L926">
        <f t="shared" si="200"/>
        <v>0.35000000000000003</v>
      </c>
      <c r="M926">
        <f t="shared" ca="1" si="201"/>
        <v>0.93030649580467695</v>
      </c>
      <c r="N926">
        <f t="shared" ca="1" si="193"/>
        <v>6.9693504195323053E-2</v>
      </c>
      <c r="O926">
        <f t="shared" ca="1" si="194"/>
        <v>19418.198811460519</v>
      </c>
      <c r="P926">
        <f t="shared" ca="1" si="195"/>
        <v>0.63490150500530118</v>
      </c>
      <c r="Q926">
        <f t="shared" ca="1" si="196"/>
        <v>0.36509849499469882</v>
      </c>
      <c r="R926">
        <f t="shared" ca="1" si="197"/>
        <v>28353.023429959932</v>
      </c>
      <c r="S926">
        <f ca="1">(('Benefits Calculations'!$F$12-'Benefits Calculations'!$F$6)*'Sensitivity Analysis'!E926*'Sensitivity Analysis'!J926)+(('Benefits Calculations'!$F$18-'Benefits Calculations'!$F$6)*'Sensitivity Analysis'!K926*'Sensitivity Analysis'!F926)+(('Benefits Calculations'!$F$24-'Benefits Calculations'!$F$6)*'Sensitivity Analysis'!L926*'Sensitivity Analysis'!G926)</f>
        <v>212144.92903793679</v>
      </c>
      <c r="T926">
        <f ca="1">+'Sensitivity Analysis'!S926-'Sensitivity Analysis'!K926*('Sensitivity Analysis'!O926+'Sensitivity Analysis'!O926/(1+'Benefits Calculations'!$C$10))-'Sensitivity Analysis'!L926*('Sensitivity Analysis'!R926+'Sensitivity Analysis'!R926/(1+'Benefits Calculations'!$C$10)+'Sensitivity Analysis'!R926/(1+'Benefits Calculations'!$C$10)^2+'Sensitivity Analysis'!R926/(1+'Benefits Calculations'!$C$10)^3)</f>
        <v>162545.26295454529</v>
      </c>
      <c r="U926">
        <f t="shared" ca="1" si="202"/>
        <v>283156.52315019933</v>
      </c>
      <c r="V926">
        <f ca="1">+'Sensitivity Analysis'!S926*(1+'Sensitivity Analysis'!I926)-'Sensitivity Analysis'!K926*('Sensitivity Analysis'!O926+'Sensitivity Analysis'!O926/(1+'Benefits Calculations'!$C$10))-'Sensitivity Analysis'!L926*('Sensitivity Analysis'!R926+'Sensitivity Analysis'!R926/(1+'Benefits Calculations'!$C$10)+'Sensitivity Analysis'!R926/(1+'Benefits Calculations'!$C$10)^2+'Sensitivity Analysis'!R926/(1+'Benefits Calculations'!$C$10)^3)</f>
        <v>233556.85706680783</v>
      </c>
    </row>
    <row r="927" spans="5:22" x14ac:dyDescent="0.25">
      <c r="E927">
        <f t="shared" ca="1" si="190"/>
        <v>0.60357506038494202</v>
      </c>
      <c r="F927">
        <f t="shared" ca="1" si="191"/>
        <v>0.43074192751835272</v>
      </c>
      <c r="G927">
        <f t="shared" ca="1" si="192"/>
        <v>0.27719122112415095</v>
      </c>
      <c r="H927">
        <f t="shared" ca="1" si="198"/>
        <v>0.96142313866189777</v>
      </c>
      <c r="I927">
        <f t="shared" ca="1" si="199"/>
        <v>0.39614609665616529</v>
      </c>
      <c r="J927">
        <v>0.33900000000000002</v>
      </c>
      <c r="K927">
        <v>0.311</v>
      </c>
      <c r="L927">
        <f t="shared" si="200"/>
        <v>0.35000000000000003</v>
      </c>
      <c r="M927">
        <f t="shared" ca="1" si="201"/>
        <v>0.92259430281456678</v>
      </c>
      <c r="N927">
        <f t="shared" ca="1" si="193"/>
        <v>7.740569718543322E-2</v>
      </c>
      <c r="O927">
        <f t="shared" ca="1" si="194"/>
        <v>19501.768134701353</v>
      </c>
      <c r="P927">
        <f t="shared" ca="1" si="195"/>
        <v>0.52063763075652891</v>
      </c>
      <c r="Q927">
        <f t="shared" ca="1" si="196"/>
        <v>0.47936236924347109</v>
      </c>
      <c r="R927">
        <f t="shared" ca="1" si="197"/>
        <v>30294.366653446574</v>
      </c>
      <c r="S927">
        <f ca="1">(('Benefits Calculations'!$F$12-'Benefits Calculations'!$F$6)*'Sensitivity Analysis'!E927*'Sensitivity Analysis'!J927)+(('Benefits Calculations'!$F$18-'Benefits Calculations'!$F$6)*'Sensitivity Analysis'!K927*'Sensitivity Analysis'!F927)+(('Benefits Calculations'!$F$24-'Benefits Calculations'!$F$6)*'Sensitivity Analysis'!L927*'Sensitivity Analysis'!G927)</f>
        <v>190320.40259544642</v>
      </c>
      <c r="T927">
        <f ca="1">+'Sensitivity Analysis'!S927-'Sensitivity Analysis'!K927*('Sensitivity Analysis'!O927+'Sensitivity Analysis'!O927/(1+'Benefits Calculations'!$C$10))-'Sensitivity Analysis'!L927*('Sensitivity Analysis'!R927+'Sensitivity Analysis'!R927/(1+'Benefits Calculations'!$C$10)+'Sensitivity Analysis'!R927/(1+'Benefits Calculations'!$C$10)^2+'Sensitivity Analysis'!R927/(1+'Benefits Calculations'!$C$10)^3)</f>
        <v>138086.53651703251</v>
      </c>
      <c r="U927">
        <f t="shared" ca="1" si="202"/>
        <v>265715.08719766239</v>
      </c>
      <c r="V927">
        <f ca="1">+'Sensitivity Analysis'!S927*(1+'Sensitivity Analysis'!I927)-'Sensitivity Analysis'!K927*('Sensitivity Analysis'!O927+'Sensitivity Analysis'!O927/(1+'Benefits Calculations'!$C$10))-'Sensitivity Analysis'!L927*('Sensitivity Analysis'!R927+'Sensitivity Analysis'!R927/(1+'Benefits Calculations'!$C$10)+'Sensitivity Analysis'!R927/(1+'Benefits Calculations'!$C$10)^2+'Sensitivity Analysis'!R927/(1+'Benefits Calculations'!$C$10)^3)</f>
        <v>213481.22111924848</v>
      </c>
    </row>
    <row r="928" spans="5:22" x14ac:dyDescent="0.25">
      <c r="E928">
        <f t="shared" ca="1" si="190"/>
        <v>0.35380792678712603</v>
      </c>
      <c r="F928">
        <f t="shared" ca="1" si="191"/>
        <v>0.59189003783212357</v>
      </c>
      <c r="G928">
        <f t="shared" ca="1" si="192"/>
        <v>0.41458133038957673</v>
      </c>
      <c r="H928">
        <f t="shared" ca="1" si="198"/>
        <v>0.95091167905814744</v>
      </c>
      <c r="I928">
        <f t="shared" ca="1" si="199"/>
        <v>0.39309177200385864</v>
      </c>
      <c r="J928">
        <v>0.33900000000000002</v>
      </c>
      <c r="K928">
        <v>0.311</v>
      </c>
      <c r="L928">
        <f t="shared" si="200"/>
        <v>0.35000000000000003</v>
      </c>
      <c r="M928">
        <f t="shared" ca="1" si="201"/>
        <v>0.96184991852952961</v>
      </c>
      <c r="N928">
        <f t="shared" ca="1" si="193"/>
        <v>3.8150081470470387E-2</v>
      </c>
      <c r="O928">
        <f t="shared" ca="1" si="194"/>
        <v>19076.394282814017</v>
      </c>
      <c r="P928">
        <f t="shared" ca="1" si="195"/>
        <v>0.70848055969839463</v>
      </c>
      <c r="Q928">
        <f t="shared" ca="1" si="196"/>
        <v>0.29151944030160537</v>
      </c>
      <c r="R928">
        <f t="shared" ca="1" si="197"/>
        <v>27102.915290724275</v>
      </c>
      <c r="S928">
        <f ca="1">(('Benefits Calculations'!$F$12-'Benefits Calculations'!$F$6)*'Sensitivity Analysis'!E928*'Sensitivity Analysis'!J928)+(('Benefits Calculations'!$F$18-'Benefits Calculations'!$F$6)*'Sensitivity Analysis'!K928*'Sensitivity Analysis'!F928)+(('Benefits Calculations'!$F$24-'Benefits Calculations'!$F$6)*'Sensitivity Analysis'!L928*'Sensitivity Analysis'!G928)</f>
        <v>228618.9002902506</v>
      </c>
      <c r="T928">
        <f ca="1">+'Sensitivity Analysis'!S928-'Sensitivity Analysis'!K928*('Sensitivity Analysis'!O928+'Sensitivity Analysis'!O928/(1+'Benefits Calculations'!$C$10))-'Sensitivity Analysis'!L928*('Sensitivity Analysis'!R928+'Sensitivity Analysis'!R928/(1+'Benefits Calculations'!$C$10)+'Sensitivity Analysis'!R928/(1+'Benefits Calculations'!$C$10)^2+'Sensitivity Analysis'!R928/(1+'Benefits Calculations'!$C$10)^3)</f>
        <v>180891.60196311362</v>
      </c>
      <c r="U928">
        <f t="shared" ca="1" si="202"/>
        <v>318487.1089189187</v>
      </c>
      <c r="V928">
        <f ca="1">+'Sensitivity Analysis'!S928*(1+'Sensitivity Analysis'!I928)-'Sensitivity Analysis'!K928*('Sensitivity Analysis'!O928+'Sensitivity Analysis'!O928/(1+'Benefits Calculations'!$C$10))-'Sensitivity Analysis'!L928*('Sensitivity Analysis'!R928+'Sensitivity Analysis'!R928/(1+'Benefits Calculations'!$C$10)+'Sensitivity Analysis'!R928/(1+'Benefits Calculations'!$C$10)^2+'Sensitivity Analysis'!R928/(1+'Benefits Calculations'!$C$10)^3)</f>
        <v>270759.81059178174</v>
      </c>
    </row>
    <row r="929" spans="5:22" x14ac:dyDescent="0.25">
      <c r="E929">
        <f t="shared" ca="1" si="190"/>
        <v>0.31551708067663431</v>
      </c>
      <c r="F929">
        <f t="shared" ca="1" si="191"/>
        <v>0.55682457023567211</v>
      </c>
      <c r="G929">
        <f t="shared" ca="1" si="192"/>
        <v>0.64499579718685973</v>
      </c>
      <c r="H929">
        <f t="shared" ca="1" si="198"/>
        <v>0.8084644305047215</v>
      </c>
      <c r="I929">
        <f t="shared" ca="1" si="199"/>
        <v>0.3667266363368521</v>
      </c>
      <c r="J929">
        <v>0.33900000000000002</v>
      </c>
      <c r="K929">
        <v>0.311</v>
      </c>
      <c r="L929">
        <f t="shared" si="200"/>
        <v>0.35000000000000003</v>
      </c>
      <c r="M929">
        <f t="shared" ca="1" si="201"/>
        <v>0.94140200292430032</v>
      </c>
      <c r="N929">
        <f t="shared" ca="1" si="193"/>
        <v>5.8597997075699682E-2</v>
      </c>
      <c r="O929">
        <f t="shared" ca="1" si="194"/>
        <v>19297.967896312282</v>
      </c>
      <c r="P929">
        <f t="shared" ca="1" si="195"/>
        <v>0.60297666120523341</v>
      </c>
      <c r="Q929">
        <f t="shared" ca="1" si="196"/>
        <v>0.39702333879476659</v>
      </c>
      <c r="R929">
        <f t="shared" ca="1" si="197"/>
        <v>28895.426526123083</v>
      </c>
      <c r="S929">
        <f ca="1">(('Benefits Calculations'!$F$12-'Benefits Calculations'!$F$6)*'Sensitivity Analysis'!E929*'Sensitivity Analysis'!J929)+(('Benefits Calculations'!$F$18-'Benefits Calculations'!$F$6)*'Sensitivity Analysis'!K929*'Sensitivity Analysis'!F929)+(('Benefits Calculations'!$F$24-'Benefits Calculations'!$F$6)*'Sensitivity Analysis'!L929*'Sensitivity Analysis'!G929)</f>
        <v>291648.92702620418</v>
      </c>
      <c r="T929">
        <f ca="1">+'Sensitivity Analysis'!S929-'Sensitivity Analysis'!K929*('Sensitivity Analysis'!O929+'Sensitivity Analysis'!O929/(1+'Benefits Calculations'!$C$10))-'Sensitivity Analysis'!L929*('Sensitivity Analysis'!R929+'Sensitivity Analysis'!R929/(1+'Benefits Calculations'!$C$10)+'Sensitivity Analysis'!R929/(1+'Benefits Calculations'!$C$10)^2+'Sensitivity Analysis'!R929/(1+'Benefits Calculations'!$C$10)^3)</f>
        <v>241401.07323040842</v>
      </c>
      <c r="U929">
        <f t="shared" ca="1" si="202"/>
        <v>398604.35702577606</v>
      </c>
      <c r="V929">
        <f ca="1">+'Sensitivity Analysis'!S929*(1+'Sensitivity Analysis'!I929)-'Sensitivity Analysis'!K929*('Sensitivity Analysis'!O929+'Sensitivity Analysis'!O929/(1+'Benefits Calculations'!$C$10))-'Sensitivity Analysis'!L929*('Sensitivity Analysis'!R929+'Sensitivity Analysis'!R929/(1+'Benefits Calculations'!$C$10)+'Sensitivity Analysis'!R929/(1+'Benefits Calculations'!$C$10)^2+'Sensitivity Analysis'!R929/(1+'Benefits Calculations'!$C$10)^3)</f>
        <v>348356.5032299803</v>
      </c>
    </row>
    <row r="930" spans="5:22" x14ac:dyDescent="0.25">
      <c r="E930">
        <f t="shared" ca="1" si="190"/>
        <v>0.63030708626928877</v>
      </c>
      <c r="F930">
        <f t="shared" ca="1" si="191"/>
        <v>0.58204907712997078</v>
      </c>
      <c r="G930">
        <f t="shared" ca="1" si="192"/>
        <v>0.41974984786362696</v>
      </c>
      <c r="H930">
        <f t="shared" ca="1" si="198"/>
        <v>0.49048085444829725</v>
      </c>
      <c r="I930">
        <f t="shared" ca="1" si="199"/>
        <v>0.313280386007812</v>
      </c>
      <c r="J930">
        <v>0.33900000000000002</v>
      </c>
      <c r="K930">
        <v>0.311</v>
      </c>
      <c r="L930">
        <f t="shared" si="200"/>
        <v>0.35000000000000003</v>
      </c>
      <c r="M930">
        <f t="shared" ca="1" si="201"/>
        <v>0.93015026472469753</v>
      </c>
      <c r="N930">
        <f t="shared" ca="1" si="193"/>
        <v>6.9849735275302471E-2</v>
      </c>
      <c r="O930">
        <f t="shared" ca="1" si="194"/>
        <v>19419.891731443178</v>
      </c>
      <c r="P930">
        <f t="shared" ca="1" si="195"/>
        <v>0.58653100110683343</v>
      </c>
      <c r="Q930">
        <f t="shared" ca="1" si="196"/>
        <v>0.41346899889316657</v>
      </c>
      <c r="R930">
        <f t="shared" ca="1" si="197"/>
        <v>29174.838291194901</v>
      </c>
      <c r="S930">
        <f ca="1">(('Benefits Calculations'!$F$12-'Benefits Calculations'!$F$6)*'Sensitivity Analysis'!E930*'Sensitivity Analysis'!J930)+(('Benefits Calculations'!$F$18-'Benefits Calculations'!$F$6)*'Sensitivity Analysis'!K930*'Sensitivity Analysis'!F930)+(('Benefits Calculations'!$F$24-'Benefits Calculations'!$F$6)*'Sensitivity Analysis'!L930*'Sensitivity Analysis'!G930)</f>
        <v>254182.65484834602</v>
      </c>
      <c r="T930">
        <f ca="1">+'Sensitivity Analysis'!S930-'Sensitivity Analysis'!K930*('Sensitivity Analysis'!O930+'Sensitivity Analysis'!O930/(1+'Benefits Calculations'!$C$10))-'Sensitivity Analysis'!L930*('Sensitivity Analysis'!R930+'Sensitivity Analysis'!R930/(1+'Benefits Calculations'!$C$10)+'Sensitivity Analysis'!R930/(1+'Benefits Calculations'!$C$10)^2+'Sensitivity Analysis'!R930/(1+'Benefits Calculations'!$C$10)^3)</f>
        <v>203488.46895423203</v>
      </c>
      <c r="U930">
        <f t="shared" ca="1" si="202"/>
        <v>333813.09507572628</v>
      </c>
      <c r="V930">
        <f ca="1">+'Sensitivity Analysis'!S930*(1+'Sensitivity Analysis'!I930)-'Sensitivity Analysis'!K930*('Sensitivity Analysis'!O930+'Sensitivity Analysis'!O930/(1+'Benefits Calculations'!$C$10))-'Sensitivity Analysis'!L930*('Sensitivity Analysis'!R930+'Sensitivity Analysis'!R930/(1+'Benefits Calculations'!$C$10)+'Sensitivity Analysis'!R930/(1+'Benefits Calculations'!$C$10)^2+'Sensitivity Analysis'!R930/(1+'Benefits Calculations'!$C$10)^3)</f>
        <v>283118.90918161231</v>
      </c>
    </row>
    <row r="931" spans="5:22" x14ac:dyDescent="0.25">
      <c r="E931">
        <f t="shared" ca="1" si="190"/>
        <v>0.48788435325486046</v>
      </c>
      <c r="F931">
        <f t="shared" ca="1" si="191"/>
        <v>0.72638183114449606</v>
      </c>
      <c r="G931">
        <f t="shared" ca="1" si="192"/>
        <v>0.52048727367521042</v>
      </c>
      <c r="H931">
        <f t="shared" ca="1" si="198"/>
        <v>0.43472611519025095</v>
      </c>
      <c r="I931">
        <f t="shared" ca="1" si="199"/>
        <v>0.30225639614799626</v>
      </c>
      <c r="J931">
        <v>0.33900000000000002</v>
      </c>
      <c r="K931">
        <v>0.311</v>
      </c>
      <c r="L931">
        <f t="shared" si="200"/>
        <v>0.35000000000000003</v>
      </c>
      <c r="M931">
        <f t="shared" ca="1" si="201"/>
        <v>0.9496092355309409</v>
      </c>
      <c r="N931">
        <f t="shared" ca="1" si="193"/>
        <v>5.0390764469059102E-2</v>
      </c>
      <c r="O931">
        <f t="shared" ca="1" si="194"/>
        <v>19209.034323786724</v>
      </c>
      <c r="P931">
        <f t="shared" ca="1" si="195"/>
        <v>0.55303675051515633</v>
      </c>
      <c r="Q931">
        <f t="shared" ca="1" si="196"/>
        <v>0.44696324948484367</v>
      </c>
      <c r="R931">
        <f t="shared" ca="1" si="197"/>
        <v>29743.905608747493</v>
      </c>
      <c r="S931">
        <f ca="1">(('Benefits Calculations'!$F$12-'Benefits Calculations'!$F$6)*'Sensitivity Analysis'!E931*'Sensitivity Analysis'!J931)+(('Benefits Calculations'!$F$18-'Benefits Calculations'!$F$6)*'Sensitivity Analysis'!K931*'Sensitivity Analysis'!F931)+(('Benefits Calculations'!$F$24-'Benefits Calculations'!$F$6)*'Sensitivity Analysis'!L931*'Sensitivity Analysis'!G931)</f>
        <v>289033.27481066762</v>
      </c>
      <c r="T931">
        <f ca="1">+'Sensitivity Analysis'!S931-'Sensitivity Analysis'!K931*('Sensitivity Analysis'!O931+'Sensitivity Analysis'!O931/(1+'Benefits Calculations'!$C$10))-'Sensitivity Analysis'!L931*('Sensitivity Analysis'!R931+'Sensitivity Analysis'!R931/(1+'Benefits Calculations'!$C$10)+'Sensitivity Analysis'!R931/(1+'Benefits Calculations'!$C$10)^2+'Sensitivity Analysis'!R931/(1+'Benefits Calculations'!$C$10)^3)</f>
        <v>237710.83908045065</v>
      </c>
      <c r="U931">
        <f t="shared" ca="1" si="202"/>
        <v>376395.43082179344</v>
      </c>
      <c r="V931">
        <f ca="1">+'Sensitivity Analysis'!S931*(1+'Sensitivity Analysis'!I931)-'Sensitivity Analysis'!K931*('Sensitivity Analysis'!O931+'Sensitivity Analysis'!O931/(1+'Benefits Calculations'!$C$10))-'Sensitivity Analysis'!L931*('Sensitivity Analysis'!R931+'Sensitivity Analysis'!R931/(1+'Benefits Calculations'!$C$10)+'Sensitivity Analysis'!R931/(1+'Benefits Calculations'!$C$10)^2+'Sensitivity Analysis'!R931/(1+'Benefits Calculations'!$C$10)^3)</f>
        <v>325072.99509157648</v>
      </c>
    </row>
    <row r="932" spans="5:22" x14ac:dyDescent="0.25">
      <c r="E932">
        <f t="shared" ca="1" si="190"/>
        <v>0.54473000672441507</v>
      </c>
      <c r="F932">
        <f t="shared" ca="1" si="191"/>
        <v>0.59810882420590217</v>
      </c>
      <c r="G932">
        <f t="shared" ca="1" si="192"/>
        <v>0.45227670435428846</v>
      </c>
      <c r="H932">
        <f t="shared" ca="1" si="198"/>
        <v>2.0320187902052811E-2</v>
      </c>
      <c r="I932">
        <f t="shared" ca="1" si="199"/>
        <v>0.16332285976569164</v>
      </c>
      <c r="J932">
        <v>0.33900000000000002</v>
      </c>
      <c r="K932">
        <v>0.311</v>
      </c>
      <c r="L932">
        <f t="shared" si="200"/>
        <v>0.35000000000000003</v>
      </c>
      <c r="M932">
        <f t="shared" ca="1" si="201"/>
        <v>0.92415327167874539</v>
      </c>
      <c r="N932">
        <f t="shared" ca="1" si="193"/>
        <v>7.5846728321254608E-2</v>
      </c>
      <c r="O932">
        <f t="shared" ca="1" si="194"/>
        <v>19484.875148089115</v>
      </c>
      <c r="P932">
        <f t="shared" ca="1" si="195"/>
        <v>0.49154048467746436</v>
      </c>
      <c r="Q932">
        <f t="shared" ca="1" si="196"/>
        <v>0.50845951532253564</v>
      </c>
      <c r="R932">
        <f t="shared" ca="1" si="197"/>
        <v>30788.727165329881</v>
      </c>
      <c r="S932">
        <f ca="1">(('Benefits Calculations'!$F$12-'Benefits Calculations'!$F$6)*'Sensitivity Analysis'!E932*'Sensitivity Analysis'!J932)+(('Benefits Calculations'!$F$18-'Benefits Calculations'!$F$6)*'Sensitivity Analysis'!K932*'Sensitivity Analysis'!F932)+(('Benefits Calculations'!$F$24-'Benefits Calculations'!$F$6)*'Sensitivity Analysis'!L932*'Sensitivity Analysis'!G932)</f>
        <v>258256.00625529268</v>
      </c>
      <c r="T932">
        <f ca="1">+'Sensitivity Analysis'!S932-'Sensitivity Analysis'!K932*('Sensitivity Analysis'!O932+'Sensitivity Analysis'!O932/(1+'Benefits Calculations'!$C$10))-'Sensitivity Analysis'!L932*('Sensitivity Analysis'!R932+'Sensitivity Analysis'!R932/(1+'Benefits Calculations'!$C$10)+'Sensitivity Analysis'!R932/(1+'Benefits Calculations'!$C$10)^2+'Sensitivity Analysis'!R932/(1+'Benefits Calculations'!$C$10)^3)</f>
        <v>205374.6872312043</v>
      </c>
      <c r="U932">
        <f t="shared" ca="1" si="202"/>
        <v>300435.11574857344</v>
      </c>
      <c r="V932">
        <f ca="1">+'Sensitivity Analysis'!S932*(1+'Sensitivity Analysis'!I932)-'Sensitivity Analysis'!K932*('Sensitivity Analysis'!O932+'Sensitivity Analysis'!O932/(1+'Benefits Calculations'!$C$10))-'Sensitivity Analysis'!L932*('Sensitivity Analysis'!R932+'Sensitivity Analysis'!R932/(1+'Benefits Calculations'!$C$10)+'Sensitivity Analysis'!R932/(1+'Benefits Calculations'!$C$10)^2+'Sensitivity Analysis'!R932/(1+'Benefits Calculations'!$C$10)^3)</f>
        <v>247553.79672448506</v>
      </c>
    </row>
    <row r="933" spans="5:22" x14ac:dyDescent="0.25">
      <c r="E933">
        <f t="shared" ca="1" si="190"/>
        <v>0.67804387673278743</v>
      </c>
      <c r="F933">
        <f t="shared" ca="1" si="191"/>
        <v>0.52834718539082881</v>
      </c>
      <c r="G933">
        <f t="shared" ca="1" si="192"/>
        <v>0.59152893651856719</v>
      </c>
      <c r="H933">
        <f t="shared" ca="1" si="198"/>
        <v>0.87683597143859648</v>
      </c>
      <c r="I933">
        <f t="shared" ca="1" si="199"/>
        <v>0.37737759484401773</v>
      </c>
      <c r="J933">
        <v>0.33900000000000002</v>
      </c>
      <c r="K933">
        <v>0.311</v>
      </c>
      <c r="L933">
        <f t="shared" si="200"/>
        <v>0.35000000000000003</v>
      </c>
      <c r="M933">
        <f t="shared" ca="1" si="201"/>
        <v>0.93433505417910379</v>
      </c>
      <c r="N933">
        <f t="shared" ca="1" si="193"/>
        <v>6.5664945820896214E-2</v>
      </c>
      <c r="O933">
        <f t="shared" ca="1" si="194"/>
        <v>19374.545352915233</v>
      </c>
      <c r="P933">
        <f t="shared" ca="1" si="195"/>
        <v>0.5313303715956188</v>
      </c>
      <c r="Q933">
        <f t="shared" ca="1" si="196"/>
        <v>0.4686696284043812</v>
      </c>
      <c r="R933">
        <f t="shared" ca="1" si="197"/>
        <v>30112.696986590436</v>
      </c>
      <c r="S933">
        <f ca="1">(('Benefits Calculations'!$F$12-'Benefits Calculations'!$F$6)*'Sensitivity Analysis'!E933*'Sensitivity Analysis'!J933)+(('Benefits Calculations'!$F$18-'Benefits Calculations'!$F$6)*'Sensitivity Analysis'!K933*'Sensitivity Analysis'!F933)+(('Benefits Calculations'!$F$24-'Benefits Calculations'!$F$6)*'Sensitivity Analysis'!L933*'Sensitivity Analysis'!G933)</f>
        <v>304876.00783461658</v>
      </c>
      <c r="T933">
        <f ca="1">+'Sensitivity Analysis'!S933-'Sensitivity Analysis'!K933*('Sensitivity Analysis'!O933+'Sensitivity Analysis'!O933/(1+'Benefits Calculations'!$C$10))-'Sensitivity Analysis'!L933*('Sensitivity Analysis'!R933+'Sensitivity Analysis'!R933/(1+'Benefits Calculations'!$C$10)+'Sensitivity Analysis'!R933/(1+'Benefits Calculations'!$C$10)^2+'Sensitivity Analysis'!R933/(1+'Benefits Calculations'!$C$10)^3)</f>
        <v>252961.66107949577</v>
      </c>
      <c r="U933">
        <f t="shared" ca="1" si="202"/>
        <v>419929.38239689008</v>
      </c>
      <c r="V933">
        <f ca="1">+'Sensitivity Analysis'!S933*(1+'Sensitivity Analysis'!I933)-'Sensitivity Analysis'!K933*('Sensitivity Analysis'!O933+'Sensitivity Analysis'!O933/(1+'Benefits Calculations'!$C$10))-'Sensitivity Analysis'!L933*('Sensitivity Analysis'!R933+'Sensitivity Analysis'!R933/(1+'Benefits Calculations'!$C$10)+'Sensitivity Analysis'!R933/(1+'Benefits Calculations'!$C$10)^2+'Sensitivity Analysis'!R933/(1+'Benefits Calculations'!$C$10)^3)</f>
        <v>368015.0356417693</v>
      </c>
    </row>
    <row r="934" spans="5:22" x14ac:dyDescent="0.25">
      <c r="E934">
        <f t="shared" ca="1" si="190"/>
        <v>0.81888075130121485</v>
      </c>
      <c r="F934">
        <f t="shared" ca="1" si="191"/>
        <v>0.60142543157497674</v>
      </c>
      <c r="G934">
        <f t="shared" ca="1" si="192"/>
        <v>0.50370138223174632</v>
      </c>
      <c r="H934">
        <f t="shared" ca="1" si="198"/>
        <v>0.11315727849794788</v>
      </c>
      <c r="I934">
        <f t="shared" ca="1" si="199"/>
        <v>0.21543474057816048</v>
      </c>
      <c r="J934">
        <v>0.33900000000000002</v>
      </c>
      <c r="K934">
        <v>0.311</v>
      </c>
      <c r="L934">
        <f t="shared" si="200"/>
        <v>0.35000000000000003</v>
      </c>
      <c r="M934">
        <f t="shared" ca="1" si="201"/>
        <v>0.94815038576713351</v>
      </c>
      <c r="N934">
        <f t="shared" ca="1" si="193"/>
        <v>5.1849614232866492E-2</v>
      </c>
      <c r="O934">
        <f t="shared" ca="1" si="194"/>
        <v>19224.842419827342</v>
      </c>
      <c r="P934">
        <f t="shared" ca="1" si="195"/>
        <v>0.70523098194892153</v>
      </c>
      <c r="Q934">
        <f t="shared" ca="1" si="196"/>
        <v>0.29476901805107847</v>
      </c>
      <c r="R934">
        <f t="shared" ca="1" si="197"/>
        <v>27158.125616687823</v>
      </c>
      <c r="S934">
        <f ca="1">(('Benefits Calculations'!$F$12-'Benefits Calculations'!$F$6)*'Sensitivity Analysis'!E934*'Sensitivity Analysis'!J934)+(('Benefits Calculations'!$F$18-'Benefits Calculations'!$F$6)*'Sensitivity Analysis'!K934*'Sensitivity Analysis'!F934)+(('Benefits Calculations'!$F$24-'Benefits Calculations'!$F$6)*'Sensitivity Analysis'!L934*'Sensitivity Analysis'!G934)</f>
        <v>299326.22424186574</v>
      </c>
      <c r="T934">
        <f ca="1">+'Sensitivity Analysis'!S934-'Sensitivity Analysis'!K934*('Sensitivity Analysis'!O934+'Sensitivity Analysis'!O934/(1+'Benefits Calculations'!$C$10))-'Sensitivity Analysis'!L934*('Sensitivity Analysis'!R934+'Sensitivity Analysis'!R934/(1+'Benefits Calculations'!$C$10)+'Sensitivity Analysis'!R934/(1+'Benefits Calculations'!$C$10)^2+'Sensitivity Analysis'!R934/(1+'Benefits Calculations'!$C$10)^3)</f>
        <v>251434.69102301879</v>
      </c>
      <c r="U934">
        <f t="shared" ca="1" si="202"/>
        <v>363811.49170965236</v>
      </c>
      <c r="V934">
        <f ca="1">+'Sensitivity Analysis'!S934*(1+'Sensitivity Analysis'!I934)-'Sensitivity Analysis'!K934*('Sensitivity Analysis'!O934+'Sensitivity Analysis'!O934/(1+'Benefits Calculations'!$C$10))-'Sensitivity Analysis'!L934*('Sensitivity Analysis'!R934+'Sensitivity Analysis'!R934/(1+'Benefits Calculations'!$C$10)+'Sensitivity Analysis'!R934/(1+'Benefits Calculations'!$C$10)^2+'Sensitivity Analysis'!R934/(1+'Benefits Calculations'!$C$10)^3)</f>
        <v>315919.95849080541</v>
      </c>
    </row>
    <row r="935" spans="5:22" x14ac:dyDescent="0.25">
      <c r="E935">
        <f t="shared" ca="1" si="190"/>
        <v>0.44203954865114781</v>
      </c>
      <c r="F935">
        <f t="shared" ca="1" si="191"/>
        <v>0.59198179093468206</v>
      </c>
      <c r="G935">
        <f t="shared" ca="1" si="192"/>
        <v>0.42559340656036965</v>
      </c>
      <c r="H935">
        <f t="shared" ca="1" si="198"/>
        <v>0.27025589924684945</v>
      </c>
      <c r="I935">
        <f t="shared" ca="1" si="199"/>
        <v>0.26475959758838047</v>
      </c>
      <c r="J935">
        <v>0.33900000000000002</v>
      </c>
      <c r="K935">
        <v>0.311</v>
      </c>
      <c r="L935">
        <f t="shared" si="200"/>
        <v>0.35000000000000003</v>
      </c>
      <c r="M935">
        <f t="shared" ca="1" si="201"/>
        <v>0.94903264319686564</v>
      </c>
      <c r="N935">
        <f t="shared" ca="1" si="193"/>
        <v>5.0967356803134356E-2</v>
      </c>
      <c r="O935">
        <f t="shared" ca="1" si="194"/>
        <v>19215.282278318762</v>
      </c>
      <c r="P935">
        <f t="shared" ca="1" si="195"/>
        <v>0.4495562658470732</v>
      </c>
      <c r="Q935">
        <f t="shared" ca="1" si="196"/>
        <v>0.5504437341529268</v>
      </c>
      <c r="R935">
        <f t="shared" ca="1" si="197"/>
        <v>31502.039043258228</v>
      </c>
      <c r="S935">
        <f ca="1">(('Benefits Calculations'!$F$12-'Benefits Calculations'!$F$6)*'Sensitivity Analysis'!E935*'Sensitivity Analysis'!J935)+(('Benefits Calculations'!$F$18-'Benefits Calculations'!$F$6)*'Sensitivity Analysis'!K935*'Sensitivity Analysis'!F935)+(('Benefits Calculations'!$F$24-'Benefits Calculations'!$F$6)*'Sensitivity Analysis'!L935*'Sensitivity Analysis'!G935)</f>
        <v>240024.94208514309</v>
      </c>
      <c r="T935">
        <f ca="1">+'Sensitivity Analysis'!S935-'Sensitivity Analysis'!K935*('Sensitivity Analysis'!O935+'Sensitivity Analysis'!O935/(1+'Benefits Calculations'!$C$10))-'Sensitivity Analysis'!L935*('Sensitivity Analysis'!R935+'Sensitivity Analysis'!R935/(1+'Benefits Calculations'!$C$10)+'Sensitivity Analysis'!R935/(1+'Benefits Calculations'!$C$10)^2+'Sensitivity Analysis'!R935/(1+'Benefits Calculations'!$C$10)^3)</f>
        <v>186359.36105766566</v>
      </c>
      <c r="U935">
        <f t="shared" ca="1" si="202"/>
        <v>303573.84916277992</v>
      </c>
      <c r="V935">
        <f ca="1">+'Sensitivity Analysis'!S935*(1+'Sensitivity Analysis'!I935)-'Sensitivity Analysis'!K935*('Sensitivity Analysis'!O935+'Sensitivity Analysis'!O935/(1+'Benefits Calculations'!$C$10))-'Sensitivity Analysis'!L935*('Sensitivity Analysis'!R935+'Sensitivity Analysis'!R935/(1+'Benefits Calculations'!$C$10)+'Sensitivity Analysis'!R935/(1+'Benefits Calculations'!$C$10)^2+'Sensitivity Analysis'!R935/(1+'Benefits Calculations'!$C$10)^3)</f>
        <v>249908.2681353025</v>
      </c>
    </row>
    <row r="936" spans="5:22" x14ac:dyDescent="0.25">
      <c r="E936">
        <f t="shared" ca="1" si="190"/>
        <v>0.3485483658054111</v>
      </c>
      <c r="F936">
        <f t="shared" ca="1" si="191"/>
        <v>0.59099731720070903</v>
      </c>
      <c r="G936">
        <f t="shared" ca="1" si="192"/>
        <v>0.45006788615831067</v>
      </c>
      <c r="H936">
        <f t="shared" ca="1" si="198"/>
        <v>0.22334004845346589</v>
      </c>
      <c r="I936">
        <f t="shared" ca="1" si="199"/>
        <v>0.25205078512931056</v>
      </c>
      <c r="J936">
        <v>0.33900000000000002</v>
      </c>
      <c r="K936">
        <v>0.311</v>
      </c>
      <c r="L936">
        <f t="shared" si="200"/>
        <v>0.35000000000000003</v>
      </c>
      <c r="M936">
        <f t="shared" ca="1" si="201"/>
        <v>0.95141892953462925</v>
      </c>
      <c r="N936">
        <f t="shared" ca="1" si="193"/>
        <v>4.8581070465370746E-2</v>
      </c>
      <c r="O936">
        <f t="shared" ca="1" si="194"/>
        <v>19189.424479562756</v>
      </c>
      <c r="P936">
        <f t="shared" ca="1" si="195"/>
        <v>0.72874706861139615</v>
      </c>
      <c r="Q936">
        <f t="shared" ca="1" si="196"/>
        <v>0.27125293138860385</v>
      </c>
      <c r="R936">
        <f t="shared" ca="1" si="197"/>
        <v>26758.587304292378</v>
      </c>
      <c r="S936">
        <f ca="1">(('Benefits Calculations'!$F$12-'Benefits Calculations'!$F$6)*'Sensitivity Analysis'!E936*'Sensitivity Analysis'!J936)+(('Benefits Calculations'!$F$18-'Benefits Calculations'!$F$6)*'Sensitivity Analysis'!K936*'Sensitivity Analysis'!F936)+(('Benefits Calculations'!$F$24-'Benefits Calculations'!$F$6)*'Sensitivity Analysis'!L936*'Sensitivity Analysis'!G936)</f>
        <v>238912.7033646795</v>
      </c>
      <c r="T936">
        <f ca="1">+'Sensitivity Analysis'!S936-'Sensitivity Analysis'!K936*('Sensitivity Analysis'!O936+'Sensitivity Analysis'!O936/(1+'Benefits Calculations'!$C$10))-'Sensitivity Analysis'!L936*('Sensitivity Analysis'!R936+'Sensitivity Analysis'!R936/(1+'Benefits Calculations'!$C$10)+'Sensitivity Analysis'!R936/(1+'Benefits Calculations'!$C$10)^2+'Sensitivity Analysis'!R936/(1+'Benefits Calculations'!$C$10)^3)</f>
        <v>191574.44248574332</v>
      </c>
      <c r="U936">
        <f t="shared" ca="1" si="202"/>
        <v>299130.83782511303</v>
      </c>
      <c r="V936">
        <f ca="1">+'Sensitivity Analysis'!S936*(1+'Sensitivity Analysis'!I936)-'Sensitivity Analysis'!K936*('Sensitivity Analysis'!O936+'Sensitivity Analysis'!O936/(1+'Benefits Calculations'!$C$10))-'Sensitivity Analysis'!L936*('Sensitivity Analysis'!R936+'Sensitivity Analysis'!R936/(1+'Benefits Calculations'!$C$10)+'Sensitivity Analysis'!R936/(1+'Benefits Calculations'!$C$10)^2+'Sensitivity Analysis'!R936/(1+'Benefits Calculations'!$C$10)^3)</f>
        <v>251792.57694617688</v>
      </c>
    </row>
    <row r="937" spans="5:22" x14ac:dyDescent="0.25">
      <c r="E937">
        <f t="shared" ca="1" si="190"/>
        <v>0.46147378714205578</v>
      </c>
      <c r="F937">
        <f t="shared" ca="1" si="191"/>
        <v>0.39902250993089083</v>
      </c>
      <c r="G937">
        <f t="shared" ca="1" si="192"/>
        <v>0.42505141836854604</v>
      </c>
      <c r="H937">
        <f t="shared" ca="1" si="198"/>
        <v>0.63650797427777006</v>
      </c>
      <c r="I937">
        <f t="shared" ca="1" si="199"/>
        <v>0.33948453053991057</v>
      </c>
      <c r="J937">
        <v>0.33900000000000002</v>
      </c>
      <c r="K937">
        <v>0.311</v>
      </c>
      <c r="L937">
        <f t="shared" si="200"/>
        <v>0.35000000000000003</v>
      </c>
      <c r="M937">
        <f t="shared" ca="1" si="201"/>
        <v>0.95971654152629626</v>
      </c>
      <c r="N937">
        <f t="shared" ca="1" si="193"/>
        <v>4.0283458473703737E-2</v>
      </c>
      <c r="O937">
        <f t="shared" ca="1" si="194"/>
        <v>19099.511556021051</v>
      </c>
      <c r="P937">
        <f t="shared" ca="1" si="195"/>
        <v>0.38977476975740888</v>
      </c>
      <c r="Q937">
        <f t="shared" ca="1" si="196"/>
        <v>0.61022523024259112</v>
      </c>
      <c r="R937">
        <f t="shared" ca="1" si="197"/>
        <v>32517.726661821624</v>
      </c>
      <c r="S937">
        <f ca="1">(('Benefits Calculations'!$F$12-'Benefits Calculations'!$F$6)*'Sensitivity Analysis'!E937*'Sensitivity Analysis'!J937)+(('Benefits Calculations'!$F$18-'Benefits Calculations'!$F$6)*'Sensitivity Analysis'!K937*'Sensitivity Analysis'!F937)+(('Benefits Calculations'!$F$24-'Benefits Calculations'!$F$6)*'Sensitivity Analysis'!L937*'Sensitivity Analysis'!G937)</f>
        <v>219003.81478260487</v>
      </c>
      <c r="T937">
        <f ca="1">+'Sensitivity Analysis'!S937-'Sensitivity Analysis'!K937*('Sensitivity Analysis'!O937+'Sensitivity Analysis'!O937/(1+'Benefits Calculations'!$C$10))-'Sensitivity Analysis'!L937*('Sensitivity Analysis'!R937+'Sensitivity Analysis'!R937/(1+'Benefits Calculations'!$C$10)+'Sensitivity Analysis'!R937/(1+'Benefits Calculations'!$C$10)^2+'Sensitivity Analysis'!R937/(1+'Benefits Calculations'!$C$10)^3)</f>
        <v>164057.57913021115</v>
      </c>
      <c r="U937">
        <f t="shared" ca="1" si="202"/>
        <v>293352.22203052702</v>
      </c>
      <c r="V937">
        <f ca="1">+'Sensitivity Analysis'!S937*(1+'Sensitivity Analysis'!I937)-'Sensitivity Analysis'!K937*('Sensitivity Analysis'!O937+'Sensitivity Analysis'!O937/(1+'Benefits Calculations'!$C$10))-'Sensitivity Analysis'!L937*('Sensitivity Analysis'!R937+'Sensitivity Analysis'!R937/(1+'Benefits Calculations'!$C$10)+'Sensitivity Analysis'!R937/(1+'Benefits Calculations'!$C$10)^2+'Sensitivity Analysis'!R937/(1+'Benefits Calculations'!$C$10)^3)</f>
        <v>238405.98637813333</v>
      </c>
    </row>
    <row r="938" spans="5:22" x14ac:dyDescent="0.25">
      <c r="E938">
        <f t="shared" ca="1" si="190"/>
        <v>0.37458891963180363</v>
      </c>
      <c r="F938">
        <f t="shared" ca="1" si="191"/>
        <v>0.47458943549916455</v>
      </c>
      <c r="G938">
        <f t="shared" ca="1" si="192"/>
        <v>0.4078298398903637</v>
      </c>
      <c r="H938">
        <f t="shared" ca="1" si="198"/>
        <v>0.56119628406894462</v>
      </c>
      <c r="I938">
        <f t="shared" ca="1" si="199"/>
        <v>0.3263962795860017</v>
      </c>
      <c r="J938">
        <v>0.33900000000000002</v>
      </c>
      <c r="K938">
        <v>0.311</v>
      </c>
      <c r="L938">
        <f t="shared" si="200"/>
        <v>0.35000000000000003</v>
      </c>
      <c r="M938">
        <f t="shared" ca="1" si="201"/>
        <v>0.95991885675898059</v>
      </c>
      <c r="N938">
        <f t="shared" ca="1" si="193"/>
        <v>4.0081143241019412E-2</v>
      </c>
      <c r="O938">
        <f t="shared" ca="1" si="194"/>
        <v>19097.319268159685</v>
      </c>
      <c r="P938">
        <f t="shared" ca="1" si="195"/>
        <v>0.52110355323219837</v>
      </c>
      <c r="Q938">
        <f t="shared" ca="1" si="196"/>
        <v>0.47889644676780163</v>
      </c>
      <c r="R938">
        <f t="shared" ca="1" si="197"/>
        <v>30286.45063058495</v>
      </c>
      <c r="S938">
        <f ca="1">(('Benefits Calculations'!$F$12-'Benefits Calculations'!$F$6)*'Sensitivity Analysis'!E938*'Sensitivity Analysis'!J938)+(('Benefits Calculations'!$F$18-'Benefits Calculations'!$F$6)*'Sensitivity Analysis'!K938*'Sensitivity Analysis'!F938)+(('Benefits Calculations'!$F$24-'Benefits Calculations'!$F$6)*'Sensitivity Analysis'!L938*'Sensitivity Analysis'!G938)</f>
        <v>214686.82552706453</v>
      </c>
      <c r="T938">
        <f ca="1">+'Sensitivity Analysis'!S938-'Sensitivity Analysis'!K938*('Sensitivity Analysis'!O938+'Sensitivity Analysis'!O938/(1+'Benefits Calculations'!$C$10))-'Sensitivity Analysis'!L938*('Sensitivity Analysis'!R938+'Sensitivity Analysis'!R938/(1+'Benefits Calculations'!$C$10)+'Sensitivity Analysis'!R938/(1+'Benefits Calculations'!$C$10)^2+'Sensitivity Analysis'!R938/(1+'Benefits Calculations'!$C$10)^3)</f>
        <v>162710.80593787183</v>
      </c>
      <c r="U938">
        <f t="shared" ca="1" si="202"/>
        <v>284759.8066552275</v>
      </c>
      <c r="V938">
        <f ca="1">+'Sensitivity Analysis'!S938*(1+'Sensitivity Analysis'!I938)-'Sensitivity Analysis'!K938*('Sensitivity Analysis'!O938+'Sensitivity Analysis'!O938/(1+'Benefits Calculations'!$C$10))-'Sensitivity Analysis'!L938*('Sensitivity Analysis'!R938+'Sensitivity Analysis'!R938/(1+'Benefits Calculations'!$C$10)+'Sensitivity Analysis'!R938/(1+'Benefits Calculations'!$C$10)^2+'Sensitivity Analysis'!R938/(1+'Benefits Calculations'!$C$10)^3)</f>
        <v>232783.7870660348</v>
      </c>
    </row>
    <row r="939" spans="5:22" x14ac:dyDescent="0.25">
      <c r="E939">
        <f t="shared" ca="1" si="190"/>
        <v>0.6133923147348761</v>
      </c>
      <c r="F939">
        <f t="shared" ca="1" si="191"/>
        <v>0.56992641486407503</v>
      </c>
      <c r="G939">
        <f t="shared" ca="1" si="192"/>
        <v>0.62517051590610695</v>
      </c>
      <c r="H939">
        <f t="shared" ca="1" si="198"/>
        <v>0.52964047306578899</v>
      </c>
      <c r="I939">
        <f t="shared" ca="1" si="199"/>
        <v>0.32065215355530818</v>
      </c>
      <c r="J939">
        <v>0.33900000000000002</v>
      </c>
      <c r="K939">
        <v>0.311</v>
      </c>
      <c r="L939">
        <f t="shared" si="200"/>
        <v>0.35000000000000003</v>
      </c>
      <c r="M939">
        <f t="shared" ca="1" si="201"/>
        <v>0.93696738255373802</v>
      </c>
      <c r="N939">
        <f t="shared" ca="1" si="193"/>
        <v>6.3032617446261985E-2</v>
      </c>
      <c r="O939">
        <f t="shared" ca="1" si="194"/>
        <v>19346.021442647696</v>
      </c>
      <c r="P939">
        <f t="shared" ca="1" si="195"/>
        <v>0.45137941815588623</v>
      </c>
      <c r="Q939">
        <f t="shared" ca="1" si="196"/>
        <v>0.54862058184411377</v>
      </c>
      <c r="R939">
        <f t="shared" ca="1" si="197"/>
        <v>31471.063685531495</v>
      </c>
      <c r="S939">
        <f ca="1">(('Benefits Calculations'!$F$12-'Benefits Calculations'!$F$6)*'Sensitivity Analysis'!E939*'Sensitivity Analysis'!J939)+(('Benefits Calculations'!$F$18-'Benefits Calculations'!$F$6)*'Sensitivity Analysis'!K939*'Sensitivity Analysis'!F939)+(('Benefits Calculations'!$F$24-'Benefits Calculations'!$F$6)*'Sensitivity Analysis'!L939*'Sensitivity Analysis'!G939)</f>
        <v>314184.88669799903</v>
      </c>
      <c r="T939">
        <f ca="1">+'Sensitivity Analysis'!S939-'Sensitivity Analysis'!K939*('Sensitivity Analysis'!O939+'Sensitivity Analysis'!O939/(1+'Benefits Calculations'!$C$10))-'Sensitivity Analysis'!L939*('Sensitivity Analysis'!R939+'Sensitivity Analysis'!R939/(1+'Benefits Calculations'!$C$10)+'Sensitivity Analysis'!R939/(1+'Benefits Calculations'!$C$10)^2+'Sensitivity Analysis'!R939/(1+'Benefits Calculations'!$C$10)^3)</f>
        <v>260480.57585500088</v>
      </c>
      <c r="U939">
        <f t="shared" ca="1" si="202"/>
        <v>414928.94723224291</v>
      </c>
      <c r="V939">
        <f ca="1">+'Sensitivity Analysis'!S939*(1+'Sensitivity Analysis'!I939)-'Sensitivity Analysis'!K939*('Sensitivity Analysis'!O939+'Sensitivity Analysis'!O939/(1+'Benefits Calculations'!$C$10))-'Sensitivity Analysis'!L939*('Sensitivity Analysis'!R939+'Sensitivity Analysis'!R939/(1+'Benefits Calculations'!$C$10)+'Sensitivity Analysis'!R939/(1+'Benefits Calculations'!$C$10)^2+'Sensitivity Analysis'!R939/(1+'Benefits Calculations'!$C$10)^3)</f>
        <v>361224.63638924476</v>
      </c>
    </row>
    <row r="940" spans="5:22" x14ac:dyDescent="0.25">
      <c r="E940">
        <f t="shared" ca="1" si="190"/>
        <v>1.0021045537763118E-2</v>
      </c>
      <c r="F940">
        <f t="shared" ca="1" si="191"/>
        <v>0.81938189207062995</v>
      </c>
      <c r="G940">
        <f t="shared" ca="1" si="192"/>
        <v>0.3860456467114462</v>
      </c>
      <c r="H940">
        <f t="shared" ca="1" si="198"/>
        <v>0.31485305124927088</v>
      </c>
      <c r="I940">
        <f t="shared" ca="1" si="199"/>
        <v>0.27585093396807675</v>
      </c>
      <c r="J940">
        <v>0.33900000000000002</v>
      </c>
      <c r="K940">
        <v>0.311</v>
      </c>
      <c r="L940">
        <f t="shared" si="200"/>
        <v>0.35000000000000003</v>
      </c>
      <c r="M940">
        <f t="shared" ca="1" si="201"/>
        <v>0.92998333159743274</v>
      </c>
      <c r="N940">
        <f t="shared" ca="1" si="193"/>
        <v>7.0016668402567261E-2</v>
      </c>
      <c r="O940">
        <f t="shared" ca="1" si="194"/>
        <v>19421.700618810217</v>
      </c>
      <c r="P940">
        <f t="shared" ca="1" si="195"/>
        <v>0.6348156365570492</v>
      </c>
      <c r="Q940">
        <f t="shared" ca="1" si="196"/>
        <v>0.3651843634429508</v>
      </c>
      <c r="R940">
        <f t="shared" ca="1" si="197"/>
        <v>28354.482334895736</v>
      </c>
      <c r="S940">
        <f ca="1">(('Benefits Calculations'!$F$12-'Benefits Calculations'!$F$6)*'Sensitivity Analysis'!E940*'Sensitivity Analysis'!J940)+(('Benefits Calculations'!$F$18-'Benefits Calculations'!$F$6)*'Sensitivity Analysis'!K940*'Sensitivity Analysis'!F940)+(('Benefits Calculations'!$F$24-'Benefits Calculations'!$F$6)*'Sensitivity Analysis'!L940*'Sensitivity Analysis'!G940)</f>
        <v>215293.0871417399</v>
      </c>
      <c r="T940">
        <f ca="1">+'Sensitivity Analysis'!S940-'Sensitivity Analysis'!K940*('Sensitivity Analysis'!O940+'Sensitivity Analysis'!O940/(1+'Benefits Calculations'!$C$10))-'Sensitivity Analysis'!L940*('Sensitivity Analysis'!R940+'Sensitivity Analysis'!R940/(1+'Benefits Calculations'!$C$10)+'Sensitivity Analysis'!R940/(1+'Benefits Calculations'!$C$10)^2+'Sensitivity Analysis'!R940/(1+'Benefits Calculations'!$C$10)^3)</f>
        <v>165689.33858292893</v>
      </c>
      <c r="U940">
        <f t="shared" ca="1" si="202"/>
        <v>274681.88630665938</v>
      </c>
      <c r="V940">
        <f ca="1">+'Sensitivity Analysis'!S940*(1+'Sensitivity Analysis'!I940)-'Sensitivity Analysis'!K940*('Sensitivity Analysis'!O940+'Sensitivity Analysis'!O940/(1+'Benefits Calculations'!$C$10))-'Sensitivity Analysis'!L940*('Sensitivity Analysis'!R940+'Sensitivity Analysis'!R940/(1+'Benefits Calculations'!$C$10)+'Sensitivity Analysis'!R940/(1+'Benefits Calculations'!$C$10)^2+'Sensitivity Analysis'!R940/(1+'Benefits Calculations'!$C$10)^3)</f>
        <v>225078.13774784841</v>
      </c>
    </row>
    <row r="941" spans="5:22" x14ac:dyDescent="0.25">
      <c r="E941">
        <f t="shared" ca="1" si="190"/>
        <v>0.69551201902626403</v>
      </c>
      <c r="F941">
        <f t="shared" ca="1" si="191"/>
        <v>0.52458686421825251</v>
      </c>
      <c r="G941">
        <f t="shared" ca="1" si="192"/>
        <v>0.42222389593892545</v>
      </c>
      <c r="H941">
        <f t="shared" ca="1" si="198"/>
        <v>0.51487908119534054</v>
      </c>
      <c r="I941">
        <f t="shared" ca="1" si="199"/>
        <v>0.31790641667241981</v>
      </c>
      <c r="J941">
        <v>0.33900000000000002</v>
      </c>
      <c r="K941">
        <v>0.311</v>
      </c>
      <c r="L941">
        <f t="shared" si="200"/>
        <v>0.35000000000000003</v>
      </c>
      <c r="M941">
        <f t="shared" ca="1" si="201"/>
        <v>0.95739325927531882</v>
      </c>
      <c r="N941">
        <f t="shared" ca="1" si="193"/>
        <v>4.260674072468118E-2</v>
      </c>
      <c r="O941">
        <f t="shared" ca="1" si="194"/>
        <v>19124.686642492645</v>
      </c>
      <c r="P941">
        <f t="shared" ca="1" si="195"/>
        <v>0.55571940915480689</v>
      </c>
      <c r="Q941">
        <f t="shared" ca="1" si="196"/>
        <v>0.44428059084519311</v>
      </c>
      <c r="R941">
        <f t="shared" ca="1" si="197"/>
        <v>29698.327238459831</v>
      </c>
      <c r="S941">
        <f ca="1">(('Benefits Calculations'!$F$12-'Benefits Calculations'!$F$6)*'Sensitivity Analysis'!E941*'Sensitivity Analysis'!J941)+(('Benefits Calculations'!$F$18-'Benefits Calculations'!$F$6)*'Sensitivity Analysis'!K941*'Sensitivity Analysis'!F941)+(('Benefits Calculations'!$F$24-'Benefits Calculations'!$F$6)*'Sensitivity Analysis'!L941*'Sensitivity Analysis'!G941)</f>
        <v>254131.39301937737</v>
      </c>
      <c r="T941">
        <f ca="1">+'Sensitivity Analysis'!S941-'Sensitivity Analysis'!K941*('Sensitivity Analysis'!O941+'Sensitivity Analysis'!O941/(1+'Benefits Calculations'!$C$10))-'Sensitivity Analysis'!L941*('Sensitivity Analysis'!R941+'Sensitivity Analysis'!R941/(1+'Benefits Calculations'!$C$10)+'Sensitivity Analysis'!R941/(1+'Benefits Calculations'!$C$10)^2+'Sensitivity Analysis'!R941/(1+'Benefits Calculations'!$C$10)^3)</f>
        <v>202921.17981640858</v>
      </c>
      <c r="U941">
        <f t="shared" ca="1" si="202"/>
        <v>334921.39353813807</v>
      </c>
      <c r="V941">
        <f ca="1">+'Sensitivity Analysis'!S941*(1+'Sensitivity Analysis'!I941)-'Sensitivity Analysis'!K941*('Sensitivity Analysis'!O941+'Sensitivity Analysis'!O941/(1+'Benefits Calculations'!$C$10))-'Sensitivity Analysis'!L941*('Sensitivity Analysis'!R941+'Sensitivity Analysis'!R941/(1+'Benefits Calculations'!$C$10)+'Sensitivity Analysis'!R941/(1+'Benefits Calculations'!$C$10)^2+'Sensitivity Analysis'!R941/(1+'Benefits Calculations'!$C$10)^3)</f>
        <v>283711.18033516925</v>
      </c>
    </row>
    <row r="942" spans="5:22" x14ac:dyDescent="0.25">
      <c r="E942">
        <f t="shared" ca="1" si="190"/>
        <v>0.76244057949671595</v>
      </c>
      <c r="F942">
        <f t="shared" ca="1" si="191"/>
        <v>0.31861156189955875</v>
      </c>
      <c r="G942">
        <f t="shared" ca="1" si="192"/>
        <v>0.42624247860060099</v>
      </c>
      <c r="H942">
        <f t="shared" ca="1" si="198"/>
        <v>0.87733015207067244</v>
      </c>
      <c r="I942">
        <f t="shared" ca="1" si="199"/>
        <v>0.37746318938898238</v>
      </c>
      <c r="J942">
        <v>0.33900000000000002</v>
      </c>
      <c r="K942">
        <v>0.311</v>
      </c>
      <c r="L942">
        <f t="shared" si="200"/>
        <v>0.35000000000000003</v>
      </c>
      <c r="M942">
        <f t="shared" ca="1" si="201"/>
        <v>0.9264230000747663</v>
      </c>
      <c r="N942">
        <f t="shared" ca="1" si="193"/>
        <v>7.3576999925233699E-2</v>
      </c>
      <c r="O942">
        <f t="shared" ca="1" si="194"/>
        <v>19460.28037118983</v>
      </c>
      <c r="P942">
        <f t="shared" ca="1" si="195"/>
        <v>0.53201145398249883</v>
      </c>
      <c r="Q942">
        <f t="shared" ca="1" si="196"/>
        <v>0.46798854601750117</v>
      </c>
      <c r="R942">
        <f t="shared" ca="1" si="197"/>
        <v>30101.125396837342</v>
      </c>
      <c r="S942">
        <f ca="1">(('Benefits Calculations'!$F$12-'Benefits Calculations'!$F$6)*'Sensitivity Analysis'!E942*'Sensitivity Analysis'!J942)+(('Benefits Calculations'!$F$18-'Benefits Calculations'!$F$6)*'Sensitivity Analysis'!K942*'Sensitivity Analysis'!F942)+(('Benefits Calculations'!$F$24-'Benefits Calculations'!$F$6)*'Sensitivity Analysis'!L942*'Sensitivity Analysis'!G942)</f>
        <v>237299.29477396372</v>
      </c>
      <c r="T942">
        <f ca="1">+'Sensitivity Analysis'!S942-'Sensitivity Analysis'!K942*('Sensitivity Analysis'!O942+'Sensitivity Analysis'!O942/(1+'Benefits Calculations'!$C$10))-'Sensitivity Analysis'!L942*('Sensitivity Analysis'!R942+'Sensitivity Analysis'!R942/(1+'Benefits Calculations'!$C$10)+'Sensitivity Analysis'!R942/(1+'Benefits Calculations'!$C$10)^2+'Sensitivity Analysis'!R942/(1+'Benefits Calculations'!$C$10)^3)</f>
        <v>185347.91934903053</v>
      </c>
      <c r="U942">
        <f t="shared" ca="1" si="202"/>
        <v>326871.04341910034</v>
      </c>
      <c r="V942">
        <f ca="1">+'Sensitivity Analysis'!S942*(1+'Sensitivity Analysis'!I942)-'Sensitivity Analysis'!K942*('Sensitivity Analysis'!O942+'Sensitivity Analysis'!O942/(1+'Benefits Calculations'!$C$10))-'Sensitivity Analysis'!L942*('Sensitivity Analysis'!R942+'Sensitivity Analysis'!R942/(1+'Benefits Calculations'!$C$10)+'Sensitivity Analysis'!R942/(1+'Benefits Calculations'!$C$10)^2+'Sensitivity Analysis'!R942/(1+'Benefits Calculations'!$C$10)^3)</f>
        <v>274919.66799416719</v>
      </c>
    </row>
    <row r="943" spans="5:22" x14ac:dyDescent="0.25">
      <c r="E943">
        <f t="shared" ca="1" si="190"/>
        <v>0.56956093596388135</v>
      </c>
      <c r="F943">
        <f t="shared" ca="1" si="191"/>
        <v>0.48821824483227472</v>
      </c>
      <c r="G943">
        <f t="shared" ca="1" si="192"/>
        <v>0.42462527969158192</v>
      </c>
      <c r="H943">
        <f t="shared" ca="1" si="198"/>
        <v>0.8557265539655583</v>
      </c>
      <c r="I943">
        <f t="shared" ca="1" si="199"/>
        <v>0.37386938837379224</v>
      </c>
      <c r="J943">
        <v>0.33900000000000002</v>
      </c>
      <c r="K943">
        <v>0.311</v>
      </c>
      <c r="L943">
        <f t="shared" si="200"/>
        <v>0.35000000000000003</v>
      </c>
      <c r="M943">
        <f t="shared" ca="1" si="201"/>
        <v>0.92638687690673915</v>
      </c>
      <c r="N943">
        <f t="shared" ca="1" si="193"/>
        <v>7.3613123093260846E-2</v>
      </c>
      <c r="O943">
        <f t="shared" ca="1" si="194"/>
        <v>19460.671801838573</v>
      </c>
      <c r="P943">
        <f t="shared" ca="1" si="195"/>
        <v>0.50077020170834152</v>
      </c>
      <c r="Q943">
        <f t="shared" ca="1" si="196"/>
        <v>0.49922979829165848</v>
      </c>
      <c r="R943">
        <f t="shared" ca="1" si="197"/>
        <v>30631.914272975278</v>
      </c>
      <c r="S943">
        <f ca="1">(('Benefits Calculations'!$F$12-'Benefits Calculations'!$F$6)*'Sensitivity Analysis'!E943*'Sensitivity Analysis'!J943)+(('Benefits Calculations'!$F$18-'Benefits Calculations'!$F$6)*'Sensitivity Analysis'!K943*'Sensitivity Analysis'!F943)+(('Benefits Calculations'!$F$24-'Benefits Calculations'!$F$6)*'Sensitivity Analysis'!L943*'Sensitivity Analysis'!G943)</f>
        <v>239154.99585853855</v>
      </c>
      <c r="T943">
        <f ca="1">+'Sensitivity Analysis'!S943-'Sensitivity Analysis'!K943*('Sensitivity Analysis'!O943+'Sensitivity Analysis'!O943/(1+'Benefits Calculations'!$C$10))-'Sensitivity Analysis'!L943*('Sensitivity Analysis'!R943+'Sensitivity Analysis'!R943/(1+'Benefits Calculations'!$C$10)+'Sensitivity Analysis'!R943/(1+'Benefits Calculations'!$C$10)^2+'Sensitivity Analysis'!R943/(1+'Benefits Calculations'!$C$10)^3)</f>
        <v>186497.12776317779</v>
      </c>
      <c r="U943">
        <f t="shared" ca="1" si="202"/>
        <v>328567.72788670717</v>
      </c>
      <c r="V943">
        <f ca="1">+'Sensitivity Analysis'!S943*(1+'Sensitivity Analysis'!I943)-'Sensitivity Analysis'!K943*('Sensitivity Analysis'!O943+'Sensitivity Analysis'!O943/(1+'Benefits Calculations'!$C$10))-'Sensitivity Analysis'!L943*('Sensitivity Analysis'!R943+'Sensitivity Analysis'!R943/(1+'Benefits Calculations'!$C$10)+'Sensitivity Analysis'!R943/(1+'Benefits Calculations'!$C$10)^2+'Sensitivity Analysis'!R943/(1+'Benefits Calculations'!$C$10)^3)</f>
        <v>275909.85979134642</v>
      </c>
    </row>
    <row r="944" spans="5:22" x14ac:dyDescent="0.25">
      <c r="E944">
        <f t="shared" ca="1" si="190"/>
        <v>0.54909396024312862</v>
      </c>
      <c r="F944">
        <f t="shared" ca="1" si="191"/>
        <v>0.51525440230483843</v>
      </c>
      <c r="G944">
        <f t="shared" ca="1" si="192"/>
        <v>0.44810602430126684</v>
      </c>
      <c r="H944">
        <f t="shared" ca="1" si="198"/>
        <v>0.1390733768597342</v>
      </c>
      <c r="I944">
        <f t="shared" ca="1" si="199"/>
        <v>0.22525731051917008</v>
      </c>
      <c r="J944">
        <v>0.33900000000000002</v>
      </c>
      <c r="K944">
        <v>0.311</v>
      </c>
      <c r="L944">
        <f t="shared" si="200"/>
        <v>0.35000000000000003</v>
      </c>
      <c r="M944">
        <f t="shared" ca="1" si="201"/>
        <v>0.96050636752803997</v>
      </c>
      <c r="N944">
        <f t="shared" ca="1" si="193"/>
        <v>3.9493632471960027E-2</v>
      </c>
      <c r="O944">
        <f t="shared" ca="1" si="194"/>
        <v>19090.953001466158</v>
      </c>
      <c r="P944">
        <f t="shared" ca="1" si="195"/>
        <v>0.47653951678888606</v>
      </c>
      <c r="Q944">
        <f t="shared" ca="1" si="196"/>
        <v>0.52346048321111394</v>
      </c>
      <c r="R944">
        <f t="shared" ca="1" si="197"/>
        <v>31043.593609756826</v>
      </c>
      <c r="S944">
        <f ca="1">(('Benefits Calculations'!$F$12-'Benefits Calculations'!$F$6)*'Sensitivity Analysis'!E944*'Sensitivity Analysis'!J944)+(('Benefits Calculations'!$F$18-'Benefits Calculations'!$F$6)*'Sensitivity Analysis'!K944*'Sensitivity Analysis'!F944)+(('Benefits Calculations'!$F$24-'Benefits Calculations'!$F$6)*'Sensitivity Analysis'!L944*'Sensitivity Analysis'!G944)</f>
        <v>247660.95425173189</v>
      </c>
      <c r="T944">
        <f ca="1">+'Sensitivity Analysis'!S944-'Sensitivity Analysis'!K944*('Sensitivity Analysis'!O944+'Sensitivity Analysis'!O944/(1+'Benefits Calculations'!$C$10))-'Sensitivity Analysis'!L944*('Sensitivity Analysis'!R944+'Sensitivity Analysis'!R944/(1+'Benefits Calculations'!$C$10)+'Sensitivity Analysis'!R944/(1+'Benefits Calculations'!$C$10)^2+'Sensitivity Analysis'!R944/(1+'Benefits Calculations'!$C$10)^3)</f>
        <v>194681.39356466944</v>
      </c>
      <c r="U944">
        <f t="shared" ca="1" si="202"/>
        <v>303448.39472708822</v>
      </c>
      <c r="V944">
        <f ca="1">+'Sensitivity Analysis'!S944*(1+'Sensitivity Analysis'!I944)-'Sensitivity Analysis'!K944*('Sensitivity Analysis'!O944+'Sensitivity Analysis'!O944/(1+'Benefits Calculations'!$C$10))-'Sensitivity Analysis'!L944*('Sensitivity Analysis'!R944+'Sensitivity Analysis'!R944/(1+'Benefits Calculations'!$C$10)+'Sensitivity Analysis'!R944/(1+'Benefits Calculations'!$C$10)^2+'Sensitivity Analysis'!R944/(1+'Benefits Calculations'!$C$10)^3)</f>
        <v>250468.8340400258</v>
      </c>
    </row>
    <row r="945" spans="5:22" x14ac:dyDescent="0.25">
      <c r="E945">
        <f t="shared" ca="1" si="190"/>
        <v>0.48529383684561733</v>
      </c>
      <c r="F945">
        <f t="shared" ca="1" si="191"/>
        <v>0.50665713852033711</v>
      </c>
      <c r="G945">
        <f t="shared" ca="1" si="192"/>
        <v>0.24676757252069145</v>
      </c>
      <c r="H945">
        <f t="shared" ca="1" si="198"/>
        <v>0.77166128306806803</v>
      </c>
      <c r="I945">
        <f t="shared" ca="1" si="199"/>
        <v>0.36116057933902646</v>
      </c>
      <c r="J945">
        <v>0.33900000000000002</v>
      </c>
      <c r="K945">
        <v>0.311</v>
      </c>
      <c r="L945">
        <f t="shared" si="200"/>
        <v>0.35000000000000003</v>
      </c>
      <c r="M945">
        <f t="shared" ca="1" si="201"/>
        <v>0.92722396732471457</v>
      </c>
      <c r="N945">
        <f t="shared" ca="1" si="193"/>
        <v>7.2776032675285429E-2</v>
      </c>
      <c r="O945">
        <f t="shared" ca="1" si="194"/>
        <v>19451.601090069395</v>
      </c>
      <c r="P945">
        <f t="shared" ca="1" si="195"/>
        <v>0.67204705446532176</v>
      </c>
      <c r="Q945">
        <f t="shared" ca="1" si="196"/>
        <v>0.32795294553467824</v>
      </c>
      <c r="R945">
        <f t="shared" ca="1" si="197"/>
        <v>27721.920544634184</v>
      </c>
      <c r="S945">
        <f ca="1">(('Benefits Calculations'!$F$12-'Benefits Calculations'!$F$6)*'Sensitivity Analysis'!E945*'Sensitivity Analysis'!J945)+(('Benefits Calculations'!$F$18-'Benefits Calculations'!$F$6)*'Sensitivity Analysis'!K945*'Sensitivity Analysis'!F945)+(('Benefits Calculations'!$F$24-'Benefits Calculations'!$F$6)*'Sensitivity Analysis'!L945*'Sensitivity Analysis'!G945)</f>
        <v>179143.96366541169</v>
      </c>
      <c r="T945">
        <f ca="1">+'Sensitivity Analysis'!S945-'Sensitivity Analysis'!K945*('Sensitivity Analysis'!O945+'Sensitivity Analysis'!O945/(1+'Benefits Calculations'!$C$10))-'Sensitivity Analysis'!L945*('Sensitivity Analysis'!R945+'Sensitivity Analysis'!R945/(1+'Benefits Calculations'!$C$10)+'Sensitivity Analysis'!R945/(1+'Benefits Calculations'!$C$10)^2+'Sensitivity Analysis'!R945/(1+'Benefits Calculations'!$C$10)^3)</f>
        <v>130363.60107708917</v>
      </c>
      <c r="U945">
        <f t="shared" ca="1" si="202"/>
        <v>243843.70136790129</v>
      </c>
      <c r="V945">
        <f ca="1">+'Sensitivity Analysis'!S945*(1+'Sensitivity Analysis'!I945)-'Sensitivity Analysis'!K945*('Sensitivity Analysis'!O945+'Sensitivity Analysis'!O945/(1+'Benefits Calculations'!$C$10))-'Sensitivity Analysis'!L945*('Sensitivity Analysis'!R945+'Sensitivity Analysis'!R945/(1+'Benefits Calculations'!$C$10)+'Sensitivity Analysis'!R945/(1+'Benefits Calculations'!$C$10)^2+'Sensitivity Analysis'!R945/(1+'Benefits Calculations'!$C$10)^3)</f>
        <v>195063.33877957877</v>
      </c>
    </row>
    <row r="946" spans="5:22" x14ac:dyDescent="0.25">
      <c r="E946">
        <f t="shared" ca="1" si="190"/>
        <v>0.91108262023673547</v>
      </c>
      <c r="F946">
        <f t="shared" ca="1" si="191"/>
        <v>0.53702146805079631</v>
      </c>
      <c r="G946">
        <f t="shared" ca="1" si="192"/>
        <v>0.44443423627854273</v>
      </c>
      <c r="H946">
        <f t="shared" ca="1" si="198"/>
        <v>0.42552245813736966</v>
      </c>
      <c r="I946">
        <f t="shared" ca="1" si="199"/>
        <v>0.30036999646997314</v>
      </c>
      <c r="J946">
        <v>0.33900000000000002</v>
      </c>
      <c r="K946">
        <v>0.311</v>
      </c>
      <c r="L946">
        <f t="shared" si="200"/>
        <v>0.35000000000000003</v>
      </c>
      <c r="M946">
        <f t="shared" ca="1" si="201"/>
        <v>0.95455289720894221</v>
      </c>
      <c r="N946">
        <f t="shared" ca="1" si="193"/>
        <v>4.5447102791057792E-2</v>
      </c>
      <c r="O946">
        <f t="shared" ca="1" si="194"/>
        <v>19155.464805843902</v>
      </c>
      <c r="P946">
        <f t="shared" ca="1" si="195"/>
        <v>0.56541341816887603</v>
      </c>
      <c r="Q946">
        <f t="shared" ca="1" si="196"/>
        <v>0.43458658183112397</v>
      </c>
      <c r="R946">
        <f t="shared" ca="1" si="197"/>
        <v>29533.626025310798</v>
      </c>
      <c r="S946">
        <f ca="1">(('Benefits Calculations'!$F$12-'Benefits Calculations'!$F$6)*'Sensitivity Analysis'!E946*'Sensitivity Analysis'!J946)+(('Benefits Calculations'!$F$18-'Benefits Calculations'!$F$6)*'Sensitivity Analysis'!K946*'Sensitivity Analysis'!F946)+(('Benefits Calculations'!$F$24-'Benefits Calculations'!$F$6)*'Sensitivity Analysis'!L946*'Sensitivity Analysis'!G946)</f>
        <v>281991.59276809765</v>
      </c>
      <c r="T946">
        <f ca="1">+'Sensitivity Analysis'!S946-'Sensitivity Analysis'!K946*('Sensitivity Analysis'!O946+'Sensitivity Analysis'!O946/(1+'Benefits Calculations'!$C$10))-'Sensitivity Analysis'!L946*('Sensitivity Analysis'!R946+'Sensitivity Analysis'!R946/(1+'Benefits Calculations'!$C$10)+'Sensitivity Analysis'!R946/(1+'Benefits Calculations'!$C$10)^2+'Sensitivity Analysis'!R946/(1+'Benefits Calculations'!$C$10)^3)</f>
        <v>230981.70621659135</v>
      </c>
      <c r="U946">
        <f t="shared" ca="1" si="202"/>
        <v>366693.4064924132</v>
      </c>
      <c r="V946">
        <f ca="1">+'Sensitivity Analysis'!S946*(1+'Sensitivity Analysis'!I946)-'Sensitivity Analysis'!K946*('Sensitivity Analysis'!O946+'Sensitivity Analysis'!O946/(1+'Benefits Calculations'!$C$10))-'Sensitivity Analysis'!L946*('Sensitivity Analysis'!R946+'Sensitivity Analysis'!R946/(1+'Benefits Calculations'!$C$10)+'Sensitivity Analysis'!R946/(1+'Benefits Calculations'!$C$10)^2+'Sensitivity Analysis'!R946/(1+'Benefits Calculations'!$C$10)^3)</f>
        <v>315683.5199409069</v>
      </c>
    </row>
    <row r="947" spans="5:22" x14ac:dyDescent="0.25">
      <c r="E947">
        <f t="shared" ca="1" si="190"/>
        <v>0.49761249704680227</v>
      </c>
      <c r="F947">
        <f t="shared" ca="1" si="191"/>
        <v>0.47383732511302307</v>
      </c>
      <c r="G947">
        <f t="shared" ca="1" si="192"/>
        <v>0.41069372345216132</v>
      </c>
      <c r="H947">
        <f t="shared" ca="1" si="198"/>
        <v>0.46524870940989516</v>
      </c>
      <c r="I947">
        <f t="shared" ca="1" si="199"/>
        <v>0.30837352718590588</v>
      </c>
      <c r="J947">
        <v>0.33900000000000002</v>
      </c>
      <c r="K947">
        <v>0.311</v>
      </c>
      <c r="L947">
        <f t="shared" si="200"/>
        <v>0.35000000000000003</v>
      </c>
      <c r="M947">
        <f t="shared" ca="1" si="201"/>
        <v>0.94504422727357507</v>
      </c>
      <c r="N947">
        <f t="shared" ca="1" si="193"/>
        <v>5.4955772726424934E-2</v>
      </c>
      <c r="O947">
        <f t="shared" ca="1" si="194"/>
        <v>19258.500753263539</v>
      </c>
      <c r="P947">
        <f t="shared" ca="1" si="195"/>
        <v>0.61923006223402532</v>
      </c>
      <c r="Q947">
        <f t="shared" ca="1" si="196"/>
        <v>0.38076993776597468</v>
      </c>
      <c r="R947">
        <f t="shared" ca="1" si="197"/>
        <v>28619.281242643909</v>
      </c>
      <c r="S947">
        <f ca="1">(('Benefits Calculations'!$F$12-'Benefits Calculations'!$F$6)*'Sensitivity Analysis'!E947*'Sensitivity Analysis'!J947)+(('Benefits Calculations'!$F$18-'Benefits Calculations'!$F$6)*'Sensitivity Analysis'!K947*'Sensitivity Analysis'!F947)+(('Benefits Calculations'!$F$24-'Benefits Calculations'!$F$6)*'Sensitivity Analysis'!L947*'Sensitivity Analysis'!G947)</f>
        <v>226659.06672695559</v>
      </c>
      <c r="T947">
        <f ca="1">+'Sensitivity Analysis'!S947-'Sensitivity Analysis'!K947*('Sensitivity Analysis'!O947+'Sensitivity Analysis'!O947/(1+'Benefits Calculations'!$C$10))-'Sensitivity Analysis'!L947*('Sensitivity Analysis'!R947+'Sensitivity Analysis'!R947/(1+'Benefits Calculations'!$C$10)+'Sensitivity Analysis'!R947/(1+'Benefits Calculations'!$C$10)^2+'Sensitivity Analysis'!R947/(1+'Benefits Calculations'!$C$10)^3)</f>
        <v>176802.77786443802</v>
      </c>
      <c r="U947">
        <f t="shared" ca="1" si="202"/>
        <v>296554.72260221245</v>
      </c>
      <c r="V947">
        <f ca="1">+'Sensitivity Analysis'!S947*(1+'Sensitivity Analysis'!I947)-'Sensitivity Analysis'!K947*('Sensitivity Analysis'!O947+'Sensitivity Analysis'!O947/(1+'Benefits Calculations'!$C$10))-'Sensitivity Analysis'!L947*('Sensitivity Analysis'!R947+'Sensitivity Analysis'!R947/(1+'Benefits Calculations'!$C$10)+'Sensitivity Analysis'!R947/(1+'Benefits Calculations'!$C$10)^2+'Sensitivity Analysis'!R947/(1+'Benefits Calculations'!$C$10)^3)</f>
        <v>246698.43373969488</v>
      </c>
    </row>
    <row r="948" spans="5:22" x14ac:dyDescent="0.25">
      <c r="E948">
        <f t="shared" ca="1" si="190"/>
        <v>0.55194710039620387</v>
      </c>
      <c r="F948">
        <f t="shared" ca="1" si="191"/>
        <v>0.50368062114692824</v>
      </c>
      <c r="G948">
        <f t="shared" ca="1" si="192"/>
        <v>0.40970250004034392</v>
      </c>
      <c r="H948">
        <f t="shared" ca="1" si="198"/>
        <v>0.58724123139077855</v>
      </c>
      <c r="I948">
        <f t="shared" ca="1" si="199"/>
        <v>0.33101664980959311</v>
      </c>
      <c r="J948">
        <v>0.33900000000000002</v>
      </c>
      <c r="K948">
        <v>0.311</v>
      </c>
      <c r="L948">
        <f t="shared" si="200"/>
        <v>0.35000000000000003</v>
      </c>
      <c r="M948">
        <f t="shared" ca="1" si="201"/>
        <v>0.94333485189837707</v>
      </c>
      <c r="N948">
        <f t="shared" ca="1" si="193"/>
        <v>5.6665148101622931E-2</v>
      </c>
      <c r="O948">
        <f t="shared" ca="1" si="194"/>
        <v>19277.023544829186</v>
      </c>
      <c r="P948">
        <f t="shared" ca="1" si="195"/>
        <v>0.51980340501864286</v>
      </c>
      <c r="Q948">
        <f t="shared" ca="1" si="196"/>
        <v>0.48019659498135714</v>
      </c>
      <c r="R948">
        <f t="shared" ca="1" si="197"/>
        <v>30308.540148733257</v>
      </c>
      <c r="S948">
        <f ca="1">(('Benefits Calculations'!$F$12-'Benefits Calculations'!$F$6)*'Sensitivity Analysis'!E948*'Sensitivity Analysis'!J948)+(('Benefits Calculations'!$F$18-'Benefits Calculations'!$F$6)*'Sensitivity Analysis'!K948*'Sensitivity Analysis'!F948)+(('Benefits Calculations'!$F$24-'Benefits Calculations'!$F$6)*'Sensitivity Analysis'!L948*'Sensitivity Analysis'!G948)</f>
        <v>234792.85915966175</v>
      </c>
      <c r="T948">
        <f ca="1">+'Sensitivity Analysis'!S948-'Sensitivity Analysis'!K948*('Sensitivity Analysis'!O948+'Sensitivity Analysis'!O948/(1+'Benefits Calculations'!$C$10))-'Sensitivity Analysis'!L948*('Sensitivity Analysis'!R948+'Sensitivity Analysis'!R948/(1+'Benefits Calculations'!$C$10)+'Sensitivity Analysis'!R948/(1+'Benefits Calculations'!$C$10)^2+'Sensitivity Analysis'!R948/(1+'Benefits Calculations'!$C$10)^3)</f>
        <v>182677.56172858464</v>
      </c>
      <c r="U948">
        <f t="shared" ca="1" si="202"/>
        <v>312513.20479790866</v>
      </c>
      <c r="V948">
        <f ca="1">+'Sensitivity Analysis'!S948*(1+'Sensitivity Analysis'!I948)-'Sensitivity Analysis'!K948*('Sensitivity Analysis'!O948+'Sensitivity Analysis'!O948/(1+'Benefits Calculations'!$C$10))-'Sensitivity Analysis'!L948*('Sensitivity Analysis'!R948+'Sensitivity Analysis'!R948/(1+'Benefits Calculations'!$C$10)+'Sensitivity Analysis'!R948/(1+'Benefits Calculations'!$C$10)^2+'Sensitivity Analysis'!R948/(1+'Benefits Calculations'!$C$10)^3)</f>
        <v>260397.90736683152</v>
      </c>
    </row>
    <row r="949" spans="5:22" x14ac:dyDescent="0.25">
      <c r="E949">
        <f t="shared" ca="1" si="190"/>
        <v>0.41666099390308942</v>
      </c>
      <c r="F949">
        <f t="shared" ca="1" si="191"/>
        <v>0.5645224011383051</v>
      </c>
      <c r="G949">
        <f t="shared" ca="1" si="192"/>
        <v>0.54227802654034019</v>
      </c>
      <c r="H949">
        <f t="shared" ca="1" si="198"/>
        <v>0.20383551949744583</v>
      </c>
      <c r="I949">
        <f t="shared" ca="1" si="199"/>
        <v>0.24637632459288711</v>
      </c>
      <c r="J949">
        <v>0.33900000000000002</v>
      </c>
      <c r="K949">
        <v>0.311</v>
      </c>
      <c r="L949">
        <f t="shared" si="200"/>
        <v>0.35000000000000003</v>
      </c>
      <c r="M949">
        <f t="shared" ca="1" si="201"/>
        <v>0.95515310169938561</v>
      </c>
      <c r="N949">
        <f t="shared" ca="1" si="193"/>
        <v>4.4846898300614391E-2</v>
      </c>
      <c r="O949">
        <f t="shared" ca="1" si="194"/>
        <v>19148.960989985459</v>
      </c>
      <c r="P949">
        <f t="shared" ca="1" si="195"/>
        <v>0.62727492711313038</v>
      </c>
      <c r="Q949">
        <f t="shared" ca="1" si="196"/>
        <v>0.37272507288686962</v>
      </c>
      <c r="R949">
        <f t="shared" ca="1" si="197"/>
        <v>28482.598988347912</v>
      </c>
      <c r="S949">
        <f ca="1">(('Benefits Calculations'!$F$12-'Benefits Calculations'!$F$6)*'Sensitivity Analysis'!E949*'Sensitivity Analysis'!J949)+(('Benefits Calculations'!$F$18-'Benefits Calculations'!$F$6)*'Sensitivity Analysis'!K949*'Sensitivity Analysis'!F949)+(('Benefits Calculations'!$F$24-'Benefits Calculations'!$F$6)*'Sensitivity Analysis'!L949*'Sensitivity Analysis'!G949)</f>
        <v>270262.4396763359</v>
      </c>
      <c r="T949">
        <f ca="1">+'Sensitivity Analysis'!S949-'Sensitivity Analysis'!K949*('Sensitivity Analysis'!O949+'Sensitivity Analysis'!O949/(1+'Benefits Calculations'!$C$10))-'Sensitivity Analysis'!L949*('Sensitivity Analysis'!R949+'Sensitivity Analysis'!R949/(1+'Benefits Calculations'!$C$10)+'Sensitivity Analysis'!R949/(1+'Benefits Calculations'!$C$10)^2+'Sensitivity Analysis'!R949/(1+'Benefits Calculations'!$C$10)^3)</f>
        <v>220654.99823633948</v>
      </c>
      <c r="U949">
        <f t="shared" ca="1" si="202"/>
        <v>336848.70623929839</v>
      </c>
      <c r="V949">
        <f ca="1">+'Sensitivity Analysis'!S949*(1+'Sensitivity Analysis'!I949)-'Sensitivity Analysis'!K949*('Sensitivity Analysis'!O949+'Sensitivity Analysis'!O949/(1+'Benefits Calculations'!$C$10))-'Sensitivity Analysis'!L949*('Sensitivity Analysis'!R949+'Sensitivity Analysis'!R949/(1+'Benefits Calculations'!$C$10)+'Sensitivity Analysis'!R949/(1+'Benefits Calculations'!$C$10)^2+'Sensitivity Analysis'!R949/(1+'Benefits Calculations'!$C$10)^3)</f>
        <v>287241.26479930198</v>
      </c>
    </row>
    <row r="950" spans="5:22" x14ac:dyDescent="0.25">
      <c r="E950">
        <f t="shared" ca="1" si="190"/>
        <v>0.65106319063511164</v>
      </c>
      <c r="F950">
        <f t="shared" ca="1" si="191"/>
        <v>0.49843867792094115</v>
      </c>
      <c r="G950">
        <f t="shared" ca="1" si="192"/>
        <v>0.35635891613037263</v>
      </c>
      <c r="H950">
        <f t="shared" ca="1" si="198"/>
        <v>0.90438024788925686</v>
      </c>
      <c r="I950">
        <f t="shared" ca="1" si="199"/>
        <v>0.38244482267871094</v>
      </c>
      <c r="J950">
        <v>0.33900000000000002</v>
      </c>
      <c r="K950">
        <v>0.311</v>
      </c>
      <c r="L950">
        <f t="shared" si="200"/>
        <v>0.35000000000000003</v>
      </c>
      <c r="M950">
        <f t="shared" ca="1" si="201"/>
        <v>0.95328269015088607</v>
      </c>
      <c r="N950">
        <f t="shared" ca="1" si="193"/>
        <v>4.671730984911393E-2</v>
      </c>
      <c r="O950">
        <f t="shared" ca="1" si="194"/>
        <v>19169.228769524998</v>
      </c>
      <c r="P950">
        <f t="shared" ca="1" si="195"/>
        <v>0.61108478623174178</v>
      </c>
      <c r="Q950">
        <f t="shared" ca="1" si="196"/>
        <v>0.38891521376825822</v>
      </c>
      <c r="R950">
        <f t="shared" ca="1" si="197"/>
        <v>28757.669481922705</v>
      </c>
      <c r="S950">
        <f ca="1">(('Benefits Calculations'!$F$12-'Benefits Calculations'!$F$6)*'Sensitivity Analysis'!E950*'Sensitivity Analysis'!J950)+(('Benefits Calculations'!$F$18-'Benefits Calculations'!$F$6)*'Sensitivity Analysis'!K950*'Sensitivity Analysis'!F950)+(('Benefits Calculations'!$F$24-'Benefits Calculations'!$F$6)*'Sensitivity Analysis'!L950*'Sensitivity Analysis'!G950)</f>
        <v>226838.12669104224</v>
      </c>
      <c r="T950">
        <f ca="1">+'Sensitivity Analysis'!S950-'Sensitivity Analysis'!K950*('Sensitivity Analysis'!O950+'Sensitivity Analysis'!O950/(1+'Benefits Calculations'!$C$10))-'Sensitivity Analysis'!L950*('Sensitivity Analysis'!R950+'Sensitivity Analysis'!R950/(1+'Benefits Calculations'!$C$10)+'Sensitivity Analysis'!R950/(1+'Benefits Calculations'!$C$10)^2+'Sensitivity Analysis'!R950/(1+'Benefits Calculations'!$C$10)^3)</f>
        <v>176852.29049029309</v>
      </c>
      <c r="U950">
        <f t="shared" ca="1" si="202"/>
        <v>313591.19383016886</v>
      </c>
      <c r="V950">
        <f ca="1">+'Sensitivity Analysis'!S950*(1+'Sensitivity Analysis'!I950)-'Sensitivity Analysis'!K950*('Sensitivity Analysis'!O950+'Sensitivity Analysis'!O950/(1+'Benefits Calculations'!$C$10))-'Sensitivity Analysis'!L950*('Sensitivity Analysis'!R950+'Sensitivity Analysis'!R950/(1+'Benefits Calculations'!$C$10)+'Sensitivity Analysis'!R950/(1+'Benefits Calculations'!$C$10)^2+'Sensitivity Analysis'!R950/(1+'Benefits Calculations'!$C$10)^3)</f>
        <v>263605.35762941971</v>
      </c>
    </row>
    <row r="951" spans="5:22" x14ac:dyDescent="0.25">
      <c r="E951">
        <f t="shared" ca="1" si="190"/>
        <v>0.67300625667574554</v>
      </c>
      <c r="F951">
        <f t="shared" ca="1" si="191"/>
        <v>0.55879874582661992</v>
      </c>
      <c r="G951">
        <f t="shared" ca="1" si="192"/>
        <v>0.43215025737909629</v>
      </c>
      <c r="H951">
        <f t="shared" ca="1" si="198"/>
        <v>0.59212757388200743</v>
      </c>
      <c r="I951">
        <f t="shared" ca="1" si="199"/>
        <v>0.33187199037646953</v>
      </c>
      <c r="J951">
        <v>0.33900000000000002</v>
      </c>
      <c r="K951">
        <v>0.311</v>
      </c>
      <c r="L951">
        <f t="shared" si="200"/>
        <v>0.35000000000000003</v>
      </c>
      <c r="M951">
        <f t="shared" ca="1" si="201"/>
        <v>0.95889668198969735</v>
      </c>
      <c r="N951">
        <f t="shared" ca="1" si="193"/>
        <v>4.1103318010302647E-2</v>
      </c>
      <c r="O951">
        <f t="shared" ca="1" si="194"/>
        <v>19108.395553959639</v>
      </c>
      <c r="P951">
        <f t="shared" ca="1" si="195"/>
        <v>0.73106136066724059</v>
      </c>
      <c r="Q951">
        <f t="shared" ca="1" si="196"/>
        <v>0.26893863933275941</v>
      </c>
      <c r="R951">
        <f t="shared" ca="1" si="197"/>
        <v>26719.267482263582</v>
      </c>
      <c r="S951">
        <f ca="1">(('Benefits Calculations'!$F$12-'Benefits Calculations'!$F$6)*'Sensitivity Analysis'!E951*'Sensitivity Analysis'!J951)+(('Benefits Calculations'!$F$18-'Benefits Calculations'!$F$6)*'Sensitivity Analysis'!K951*'Sensitivity Analysis'!F951)+(('Benefits Calculations'!$F$24-'Benefits Calculations'!$F$6)*'Sensitivity Analysis'!L951*'Sensitivity Analysis'!G951)</f>
        <v>259138.88710156444</v>
      </c>
      <c r="T951">
        <f ca="1">+'Sensitivity Analysis'!S951-'Sensitivity Analysis'!K951*('Sensitivity Analysis'!O951+'Sensitivity Analysis'!O951/(1+'Benefits Calculations'!$C$10))-'Sensitivity Analysis'!L951*('Sensitivity Analysis'!R951+'Sensitivity Analysis'!R951/(1+'Benefits Calculations'!$C$10)+'Sensitivity Analysis'!R951/(1+'Benefits Calculations'!$C$10)^2+'Sensitivity Analysis'!R951/(1+'Benefits Calculations'!$C$10)^3)</f>
        <v>211902.49193190795</v>
      </c>
      <c r="U951">
        <f t="shared" ca="1" si="202"/>
        <v>345139.82534790388</v>
      </c>
      <c r="V951">
        <f ca="1">+'Sensitivity Analysis'!S951*(1+'Sensitivity Analysis'!I951)-'Sensitivity Analysis'!K951*('Sensitivity Analysis'!O951+'Sensitivity Analysis'!O951/(1+'Benefits Calculations'!$C$10))-'Sensitivity Analysis'!L951*('Sensitivity Analysis'!R951+'Sensitivity Analysis'!R951/(1+'Benefits Calculations'!$C$10)+'Sensitivity Analysis'!R951/(1+'Benefits Calculations'!$C$10)^2+'Sensitivity Analysis'!R951/(1+'Benefits Calculations'!$C$10)^3)</f>
        <v>297903.43017824739</v>
      </c>
    </row>
    <row r="952" spans="5:22" x14ac:dyDescent="0.25">
      <c r="E952">
        <f t="shared" ca="1" si="190"/>
        <v>0.64036913716411314</v>
      </c>
      <c r="F952">
        <f t="shared" ca="1" si="191"/>
        <v>0.53236634557267704</v>
      </c>
      <c r="G952">
        <f t="shared" ca="1" si="192"/>
        <v>0.33363228568618869</v>
      </c>
      <c r="H952">
        <f t="shared" ca="1" si="198"/>
        <v>9.2656881782543388E-2</v>
      </c>
      <c r="I952">
        <f t="shared" ca="1" si="199"/>
        <v>0.20683383243398371</v>
      </c>
      <c r="J952">
        <v>0.33900000000000002</v>
      </c>
      <c r="K952">
        <v>0.311</v>
      </c>
      <c r="L952">
        <f t="shared" si="200"/>
        <v>0.35000000000000003</v>
      </c>
      <c r="M952">
        <f t="shared" ca="1" si="201"/>
        <v>0.9504519839271951</v>
      </c>
      <c r="N952">
        <f t="shared" ca="1" si="193"/>
        <v>4.9548016072804901E-2</v>
      </c>
      <c r="O952">
        <f t="shared" ca="1" si="194"/>
        <v>19199.902302164915</v>
      </c>
      <c r="P952">
        <f t="shared" ca="1" si="195"/>
        <v>0.57351804286240982</v>
      </c>
      <c r="Q952">
        <f t="shared" ca="1" si="196"/>
        <v>0.42648195713759018</v>
      </c>
      <c r="R952">
        <f t="shared" ca="1" si="197"/>
        <v>29395.928451767657</v>
      </c>
      <c r="S952">
        <f ca="1">(('Benefits Calculations'!$F$12-'Benefits Calculations'!$F$6)*'Sensitivity Analysis'!E952*'Sensitivity Analysis'!J952)+(('Benefits Calculations'!$F$18-'Benefits Calculations'!$F$6)*'Sensitivity Analysis'!K952*'Sensitivity Analysis'!F952)+(('Benefits Calculations'!$F$24-'Benefits Calculations'!$F$6)*'Sensitivity Analysis'!L952*'Sensitivity Analysis'!G952)</f>
        <v>222877.90016208735</v>
      </c>
      <c r="T952">
        <f ca="1">+'Sensitivity Analysis'!S952-'Sensitivity Analysis'!K952*('Sensitivity Analysis'!O952+'Sensitivity Analysis'!O952/(1+'Benefits Calculations'!$C$10))-'Sensitivity Analysis'!L952*('Sensitivity Analysis'!R952+'Sensitivity Analysis'!R952/(1+'Benefits Calculations'!$C$10)+'Sensitivity Analysis'!R952/(1+'Benefits Calculations'!$C$10)^2+'Sensitivity Analysis'!R952/(1+'Benefits Calculations'!$C$10)^3)</f>
        <v>172024.05749865665</v>
      </c>
      <c r="U952">
        <f t="shared" ca="1" si="202"/>
        <v>268976.5904174507</v>
      </c>
      <c r="V952">
        <f ca="1">+'Sensitivity Analysis'!S952*(1+'Sensitivity Analysis'!I952)-'Sensitivity Analysis'!K952*('Sensitivity Analysis'!O952+'Sensitivity Analysis'!O952/(1+'Benefits Calculations'!$C$10))-'Sensitivity Analysis'!L952*('Sensitivity Analysis'!R952+'Sensitivity Analysis'!R952/(1+'Benefits Calculations'!$C$10)+'Sensitivity Analysis'!R952/(1+'Benefits Calculations'!$C$10)^2+'Sensitivity Analysis'!R952/(1+'Benefits Calculations'!$C$10)^3)</f>
        <v>218122.74775402001</v>
      </c>
    </row>
    <row r="953" spans="5:22" x14ac:dyDescent="0.25">
      <c r="E953">
        <f t="shared" ca="1" si="190"/>
        <v>0.78117772350002457</v>
      </c>
      <c r="F953">
        <f t="shared" ca="1" si="191"/>
        <v>0.48143331340357232</v>
      </c>
      <c r="G953">
        <f t="shared" ca="1" si="192"/>
        <v>0.20940252877639082</v>
      </c>
      <c r="H953">
        <f t="shared" ca="1" si="198"/>
        <v>0.80701217906857126</v>
      </c>
      <c r="I953">
        <f t="shared" ca="1" si="199"/>
        <v>0.36650943095908489</v>
      </c>
      <c r="J953">
        <v>0.33900000000000002</v>
      </c>
      <c r="K953">
        <v>0.311</v>
      </c>
      <c r="L953">
        <f t="shared" si="200"/>
        <v>0.35000000000000003</v>
      </c>
      <c r="M953">
        <f t="shared" ca="1" si="201"/>
        <v>0.93125557717128138</v>
      </c>
      <c r="N953">
        <f t="shared" ca="1" si="193"/>
        <v>6.8744422828718621E-2</v>
      </c>
      <c r="O953">
        <f t="shared" ca="1" si="194"/>
        <v>19407.914565771993</v>
      </c>
      <c r="P953">
        <f t="shared" ca="1" si="195"/>
        <v>0.65289997271225475</v>
      </c>
      <c r="Q953">
        <f t="shared" ca="1" si="196"/>
        <v>0.34710002728774525</v>
      </c>
      <c r="R953">
        <f t="shared" ca="1" si="197"/>
        <v>28047.229463618794</v>
      </c>
      <c r="S953">
        <f ca="1">(('Benefits Calculations'!$F$12-'Benefits Calculations'!$F$6)*'Sensitivity Analysis'!E953*'Sensitivity Analysis'!J953)+(('Benefits Calculations'!$F$18-'Benefits Calculations'!$F$6)*'Sensitivity Analysis'!K953*'Sensitivity Analysis'!F953)+(('Benefits Calculations'!$F$24-'Benefits Calculations'!$F$6)*'Sensitivity Analysis'!L953*'Sensitivity Analysis'!G953)</f>
        <v>191629.91330453489</v>
      </c>
      <c r="T953">
        <f ca="1">+'Sensitivity Analysis'!S953-'Sensitivity Analysis'!K953*('Sensitivity Analysis'!O953+'Sensitivity Analysis'!O953/(1+'Benefits Calculations'!$C$10))-'Sensitivity Analysis'!L953*('Sensitivity Analysis'!R953+'Sensitivity Analysis'!R953/(1+'Benefits Calculations'!$C$10)+'Sensitivity Analysis'!R953/(1+'Benefits Calculations'!$C$10)^2+'Sensitivity Analysis'!R953/(1+'Benefits Calculations'!$C$10)^3)</f>
        <v>142443.41704133767</v>
      </c>
      <c r="U953">
        <f t="shared" ca="1" si="202"/>
        <v>261864.08378451873</v>
      </c>
      <c r="V953">
        <f ca="1">+'Sensitivity Analysis'!S953*(1+'Sensitivity Analysis'!I953)-'Sensitivity Analysis'!K953*('Sensitivity Analysis'!O953+'Sensitivity Analysis'!O953/(1+'Benefits Calculations'!$C$10))-'Sensitivity Analysis'!L953*('Sensitivity Analysis'!R953+'Sensitivity Analysis'!R953/(1+'Benefits Calculations'!$C$10)+'Sensitivity Analysis'!R953/(1+'Benefits Calculations'!$C$10)^2+'Sensitivity Analysis'!R953/(1+'Benefits Calculations'!$C$10)^3)</f>
        <v>212677.58752132152</v>
      </c>
    </row>
    <row r="954" spans="5:22" x14ac:dyDescent="0.25">
      <c r="E954">
        <f t="shared" ca="1" si="190"/>
        <v>0.38011681086603477</v>
      </c>
      <c r="F954">
        <f t="shared" ca="1" si="191"/>
        <v>0.35236546542965219</v>
      </c>
      <c r="G954">
        <f t="shared" ca="1" si="192"/>
        <v>0.40975813150235824</v>
      </c>
      <c r="H954">
        <f t="shared" ca="1" si="198"/>
        <v>0.37796090065302623</v>
      </c>
      <c r="I954">
        <f t="shared" ca="1" si="199"/>
        <v>0.29027892816296175</v>
      </c>
      <c r="J954">
        <v>0.33900000000000002</v>
      </c>
      <c r="K954">
        <v>0.311</v>
      </c>
      <c r="L954">
        <f t="shared" si="200"/>
        <v>0.35000000000000003</v>
      </c>
      <c r="M954">
        <f t="shared" ca="1" si="201"/>
        <v>0.94068591179146854</v>
      </c>
      <c r="N954">
        <f t="shared" ca="1" si="193"/>
        <v>5.9314088208531457E-2</v>
      </c>
      <c r="O954">
        <f t="shared" ca="1" si="194"/>
        <v>19305.727459827645</v>
      </c>
      <c r="P954">
        <f t="shared" ca="1" si="195"/>
        <v>0.55574582789163351</v>
      </c>
      <c r="Q954">
        <f t="shared" ca="1" si="196"/>
        <v>0.44425417210836649</v>
      </c>
      <c r="R954">
        <f t="shared" ca="1" si="197"/>
        <v>29697.878384121148</v>
      </c>
      <c r="S954">
        <f ca="1">(('Benefits Calculations'!$F$12-'Benefits Calculations'!$F$6)*'Sensitivity Analysis'!E954*'Sensitivity Analysis'!J954)+(('Benefits Calculations'!$F$18-'Benefits Calculations'!$F$6)*'Sensitivity Analysis'!K954*'Sensitivity Analysis'!F954)+(('Benefits Calculations'!$F$24-'Benefits Calculations'!$F$6)*'Sensitivity Analysis'!L954*'Sensitivity Analysis'!G954)</f>
        <v>201451.4116260836</v>
      </c>
      <c r="T954">
        <f ca="1">+'Sensitivity Analysis'!S954-'Sensitivity Analysis'!K954*('Sensitivity Analysis'!O954+'Sensitivity Analysis'!O954/(1+'Benefits Calculations'!$C$10))-'Sensitivity Analysis'!L954*('Sensitivity Analysis'!R954+'Sensitivity Analysis'!R954/(1+'Benefits Calculations'!$C$10)+'Sensitivity Analysis'!R954/(1+'Benefits Calculations'!$C$10)^2+'Sensitivity Analysis'!R954/(1+'Benefits Calculations'!$C$10)^3)</f>
        <v>150131.09225782962</v>
      </c>
      <c r="U954">
        <f t="shared" ca="1" si="202"/>
        <v>259928.5114698188</v>
      </c>
      <c r="V954">
        <f ca="1">+'Sensitivity Analysis'!S954*(1+'Sensitivity Analysis'!I954)-'Sensitivity Analysis'!K954*('Sensitivity Analysis'!O954+'Sensitivity Analysis'!O954/(1+'Benefits Calculations'!$C$10))-'Sensitivity Analysis'!L954*('Sensitivity Analysis'!R954+'Sensitivity Analysis'!R954/(1+'Benefits Calculations'!$C$10)+'Sensitivity Analysis'!R954/(1+'Benefits Calculations'!$C$10)^2+'Sensitivity Analysis'!R954/(1+'Benefits Calculations'!$C$10)^3)</f>
        <v>208608.19210156481</v>
      </c>
    </row>
    <row r="955" spans="5:22" x14ac:dyDescent="0.25">
      <c r="E955">
        <f t="shared" ca="1" si="190"/>
        <v>0.51224703016148176</v>
      </c>
      <c r="F955">
        <f t="shared" ca="1" si="191"/>
        <v>0.4021494523267497</v>
      </c>
      <c r="G955">
        <f t="shared" ca="1" si="192"/>
        <v>0.35404856063404361</v>
      </c>
      <c r="H955">
        <f t="shared" ca="1" si="198"/>
        <v>0.91959472841222045</v>
      </c>
      <c r="I955">
        <f t="shared" ca="1" si="199"/>
        <v>0.3855619722411438</v>
      </c>
      <c r="J955">
        <v>0.33900000000000002</v>
      </c>
      <c r="K955">
        <v>0.311</v>
      </c>
      <c r="L955">
        <f t="shared" si="200"/>
        <v>0.35000000000000003</v>
      </c>
      <c r="M955">
        <f t="shared" ca="1" si="201"/>
        <v>0.9622578954891885</v>
      </c>
      <c r="N955">
        <f t="shared" ca="1" si="193"/>
        <v>3.7742104510811503E-2</v>
      </c>
      <c r="O955">
        <f t="shared" ca="1" si="194"/>
        <v>19071.973444479154</v>
      </c>
      <c r="P955">
        <f t="shared" ca="1" si="195"/>
        <v>0.59434733090378533</v>
      </c>
      <c r="Q955">
        <f t="shared" ca="1" si="196"/>
        <v>0.40565266909621467</v>
      </c>
      <c r="R955">
        <f t="shared" ca="1" si="197"/>
        <v>29042.038847944688</v>
      </c>
      <c r="S955">
        <f ca="1">(('Benefits Calculations'!$F$12-'Benefits Calculations'!$F$6)*'Sensitivity Analysis'!E955*'Sensitivity Analysis'!J955)+(('Benefits Calculations'!$F$18-'Benefits Calculations'!$F$6)*'Sensitivity Analysis'!K955*'Sensitivity Analysis'!F955)+(('Benefits Calculations'!$F$24-'Benefits Calculations'!$F$6)*'Sensitivity Analysis'!L955*'Sensitivity Analysis'!G955)</f>
        <v>202223.39564217418</v>
      </c>
      <c r="T955">
        <f ca="1">+'Sensitivity Analysis'!S955-'Sensitivity Analysis'!K955*('Sensitivity Analysis'!O955+'Sensitivity Analysis'!O955/(1+'Benefits Calculations'!$C$10))-'Sensitivity Analysis'!L955*('Sensitivity Analysis'!R955+'Sensitivity Analysis'!R955/(1+'Benefits Calculations'!$C$10)+'Sensitivity Analysis'!R955/(1+'Benefits Calculations'!$C$10)^2+'Sensitivity Analysis'!R955/(1+'Benefits Calculations'!$C$10)^3)</f>
        <v>151918.65524393899</v>
      </c>
      <c r="U955">
        <f t="shared" ca="1" si="202"/>
        <v>280193.04689927201</v>
      </c>
      <c r="V955">
        <f ca="1">+'Sensitivity Analysis'!S955*(1+'Sensitivity Analysis'!I955)-'Sensitivity Analysis'!K955*('Sensitivity Analysis'!O955+'Sensitivity Analysis'!O955/(1+'Benefits Calculations'!$C$10))-'Sensitivity Analysis'!L955*('Sensitivity Analysis'!R955+'Sensitivity Analysis'!R955/(1+'Benefits Calculations'!$C$10)+'Sensitivity Analysis'!R955/(1+'Benefits Calculations'!$C$10)^2+'Sensitivity Analysis'!R955/(1+'Benefits Calculations'!$C$10)^3)</f>
        <v>229888.30650103686</v>
      </c>
    </row>
    <row r="956" spans="5:22" x14ac:dyDescent="0.25">
      <c r="E956">
        <f t="shared" ca="1" si="190"/>
        <v>9.2379713228914362E-2</v>
      </c>
      <c r="F956">
        <f t="shared" ca="1" si="191"/>
        <v>0.54866586226939396</v>
      </c>
      <c r="G956">
        <f t="shared" ca="1" si="192"/>
        <v>0.3466839670976774</v>
      </c>
      <c r="H956">
        <f t="shared" ca="1" si="198"/>
        <v>0.2570363430783309</v>
      </c>
      <c r="I956">
        <f t="shared" ca="1" si="199"/>
        <v>0.26129857554643177</v>
      </c>
      <c r="J956">
        <v>0.33900000000000002</v>
      </c>
      <c r="K956">
        <v>0.311</v>
      </c>
      <c r="L956">
        <f t="shared" si="200"/>
        <v>0.35000000000000003</v>
      </c>
      <c r="M956">
        <f t="shared" ca="1" si="201"/>
        <v>0.94936687837326095</v>
      </c>
      <c r="N956">
        <f t="shared" ca="1" si="193"/>
        <v>5.0633121626739053E-2</v>
      </c>
      <c r="O956">
        <f t="shared" ca="1" si="194"/>
        <v>19211.660505947344</v>
      </c>
      <c r="P956">
        <f t="shared" ca="1" si="195"/>
        <v>0.58050821760057436</v>
      </c>
      <c r="Q956">
        <f t="shared" ca="1" si="196"/>
        <v>0.41949178239942564</v>
      </c>
      <c r="R956">
        <f t="shared" ca="1" si="197"/>
        <v>29277.165382966239</v>
      </c>
      <c r="S956">
        <f ca="1">(('Benefits Calculations'!$F$12-'Benefits Calculations'!$F$6)*'Sensitivity Analysis'!E956*'Sensitivity Analysis'!J956)+(('Benefits Calculations'!$F$18-'Benefits Calculations'!$F$6)*'Sensitivity Analysis'!K956*'Sensitivity Analysis'!F956)+(('Benefits Calculations'!$F$24-'Benefits Calculations'!$F$6)*'Sensitivity Analysis'!L956*'Sensitivity Analysis'!G956)</f>
        <v>178977.7426708694</v>
      </c>
      <c r="T956">
        <f ca="1">+'Sensitivity Analysis'!S956-'Sensitivity Analysis'!K956*('Sensitivity Analysis'!O956+'Sensitivity Analysis'!O956/(1+'Benefits Calculations'!$C$10))-'Sensitivity Analysis'!L956*('Sensitivity Analysis'!R956+'Sensitivity Analysis'!R956/(1+'Benefits Calculations'!$C$10)+'Sensitivity Analysis'!R956/(1+'Benefits Calculations'!$C$10)^2+'Sensitivity Analysis'!R956/(1+'Benefits Calculations'!$C$10)^3)</f>
        <v>128274.73299064874</v>
      </c>
      <c r="U956">
        <f t="shared" ca="1" si="202"/>
        <v>225744.37188528341</v>
      </c>
      <c r="V956">
        <f ca="1">+'Sensitivity Analysis'!S956*(1+'Sensitivity Analysis'!I956)-'Sensitivity Analysis'!K956*('Sensitivity Analysis'!O956+'Sensitivity Analysis'!O956/(1+'Benefits Calculations'!$C$10))-'Sensitivity Analysis'!L956*('Sensitivity Analysis'!R956+'Sensitivity Analysis'!R956/(1+'Benefits Calculations'!$C$10)+'Sensitivity Analysis'!R956/(1+'Benefits Calculations'!$C$10)^2+'Sensitivity Analysis'!R956/(1+'Benefits Calculations'!$C$10)^3)</f>
        <v>175041.36220506276</v>
      </c>
    </row>
    <row r="957" spans="5:22" x14ac:dyDescent="0.25">
      <c r="E957">
        <f t="shared" ca="1" si="190"/>
        <v>0.36766601517647457</v>
      </c>
      <c r="F957">
        <f t="shared" ca="1" si="191"/>
        <v>0.50918582071860363</v>
      </c>
      <c r="G957">
        <f t="shared" ca="1" si="192"/>
        <v>0.36028098821743654</v>
      </c>
      <c r="H957">
        <f t="shared" ca="1" si="198"/>
        <v>0.37702290893779367</v>
      </c>
      <c r="I957">
        <f t="shared" ca="1" si="199"/>
        <v>0.29007371306019331</v>
      </c>
      <c r="J957">
        <v>0.33900000000000002</v>
      </c>
      <c r="K957">
        <v>0.311</v>
      </c>
      <c r="L957">
        <f t="shared" si="200"/>
        <v>0.35000000000000003</v>
      </c>
      <c r="M957">
        <f t="shared" ca="1" si="201"/>
        <v>0.92818592573042824</v>
      </c>
      <c r="N957">
        <f t="shared" ca="1" si="193"/>
        <v>7.1814074269571759E-2</v>
      </c>
      <c r="O957">
        <f t="shared" ca="1" si="194"/>
        <v>19441.177308785082</v>
      </c>
      <c r="P957">
        <f t="shared" ca="1" si="195"/>
        <v>0.7349345831288191</v>
      </c>
      <c r="Q957">
        <f t="shared" ca="1" si="196"/>
        <v>0.2650654168711809</v>
      </c>
      <c r="R957">
        <f t="shared" ca="1" si="197"/>
        <v>26653.461432641365</v>
      </c>
      <c r="S957">
        <f ca="1">(('Benefits Calculations'!$F$12-'Benefits Calculations'!$F$6)*'Sensitivity Analysis'!E957*'Sensitivity Analysis'!J957)+(('Benefits Calculations'!$F$18-'Benefits Calculations'!$F$6)*'Sensitivity Analysis'!K957*'Sensitivity Analysis'!F957)+(('Benefits Calculations'!$F$24-'Benefits Calculations'!$F$6)*'Sensitivity Analysis'!L957*'Sensitivity Analysis'!G957)</f>
        <v>203539.83439459436</v>
      </c>
      <c r="T957">
        <f ca="1">+'Sensitivity Analysis'!S957-'Sensitivity Analysis'!K957*('Sensitivity Analysis'!O957+'Sensitivity Analysis'!O957/(1+'Benefits Calculations'!$C$10))-'Sensitivity Analysis'!L957*('Sensitivity Analysis'!R957+'Sensitivity Analysis'!R957/(1+'Benefits Calculations'!$C$10)+'Sensitivity Analysis'!R957/(1+'Benefits Calculations'!$C$10)^2+'Sensitivity Analysis'!R957/(1+'Benefits Calculations'!$C$10)^3)</f>
        <v>156187.5085577408</v>
      </c>
      <c r="U957">
        <f t="shared" ca="1" si="202"/>
        <v>262581.3899130912</v>
      </c>
      <c r="V957">
        <f ca="1">+'Sensitivity Analysis'!S957*(1+'Sensitivity Analysis'!I957)-'Sensitivity Analysis'!K957*('Sensitivity Analysis'!O957+'Sensitivity Analysis'!O957/(1+'Benefits Calculations'!$C$10))-'Sensitivity Analysis'!L957*('Sensitivity Analysis'!R957+'Sensitivity Analysis'!R957/(1+'Benefits Calculations'!$C$10)+'Sensitivity Analysis'!R957/(1+'Benefits Calculations'!$C$10)^2+'Sensitivity Analysis'!R957/(1+'Benefits Calculations'!$C$10)^3)</f>
        <v>215229.06407623764</v>
      </c>
    </row>
    <row r="958" spans="5:22" x14ac:dyDescent="0.25">
      <c r="E958">
        <f t="shared" ca="1" si="190"/>
        <v>0.40842356392667534</v>
      </c>
      <c r="F958">
        <f t="shared" ca="1" si="191"/>
        <v>0.63797337125741083</v>
      </c>
      <c r="G958">
        <f t="shared" ca="1" si="192"/>
        <v>0.37832185135632768</v>
      </c>
      <c r="H958">
        <f t="shared" ca="1" si="198"/>
        <v>0.60324545026199561</v>
      </c>
      <c r="I958">
        <f t="shared" ca="1" si="199"/>
        <v>0.33380508834241979</v>
      </c>
      <c r="J958">
        <v>0.33900000000000002</v>
      </c>
      <c r="K958">
        <v>0.311</v>
      </c>
      <c r="L958">
        <f t="shared" si="200"/>
        <v>0.35000000000000003</v>
      </c>
      <c r="M958">
        <f t="shared" ca="1" si="201"/>
        <v>0.95293170184554288</v>
      </c>
      <c r="N958">
        <f t="shared" ca="1" si="193"/>
        <v>4.7068298154457122E-2</v>
      </c>
      <c r="O958">
        <f t="shared" ca="1" si="194"/>
        <v>19173.032078801698</v>
      </c>
      <c r="P958">
        <f t="shared" ca="1" si="195"/>
        <v>0.69069447848756604</v>
      </c>
      <c r="Q958">
        <f t="shared" ca="1" si="196"/>
        <v>0.30930552151243396</v>
      </c>
      <c r="R958">
        <f t="shared" ca="1" si="197"/>
        <v>27405.100810496253</v>
      </c>
      <c r="S958">
        <f ca="1">(('Benefits Calculations'!$F$12-'Benefits Calculations'!$F$6)*'Sensitivity Analysis'!E958*'Sensitivity Analysis'!J958)+(('Benefits Calculations'!$F$18-'Benefits Calculations'!$F$6)*'Sensitivity Analysis'!K958*'Sensitivity Analysis'!F958)+(('Benefits Calculations'!$F$24-'Benefits Calculations'!$F$6)*'Sensitivity Analysis'!L958*'Sensitivity Analysis'!G958)</f>
        <v>227872.49834373564</v>
      </c>
      <c r="T958">
        <f ca="1">+'Sensitivity Analysis'!S958-'Sensitivity Analysis'!K958*('Sensitivity Analysis'!O958+'Sensitivity Analysis'!O958/(1+'Benefits Calculations'!$C$10))-'Sensitivity Analysis'!L958*('Sensitivity Analysis'!R958+'Sensitivity Analysis'!R958/(1+'Benefits Calculations'!$C$10)+'Sensitivity Analysis'!R958/(1+'Benefits Calculations'!$C$10)^2+'Sensitivity Analysis'!R958/(1+'Benefits Calculations'!$C$10)^3)</f>
        <v>179684.02776185295</v>
      </c>
      <c r="U958">
        <f t="shared" ca="1" si="202"/>
        <v>303937.49778417422</v>
      </c>
      <c r="V958">
        <f ca="1">+'Sensitivity Analysis'!S958*(1+'Sensitivity Analysis'!I958)-'Sensitivity Analysis'!K958*('Sensitivity Analysis'!O958+'Sensitivity Analysis'!O958/(1+'Benefits Calculations'!$C$10))-'Sensitivity Analysis'!L958*('Sensitivity Analysis'!R958+'Sensitivity Analysis'!R958/(1+'Benefits Calculations'!$C$10)+'Sensitivity Analysis'!R958/(1+'Benefits Calculations'!$C$10)^2+'Sensitivity Analysis'!R958/(1+'Benefits Calculations'!$C$10)^3)</f>
        <v>255749.02720229159</v>
      </c>
    </row>
    <row r="959" spans="5:22" x14ac:dyDescent="0.25">
      <c r="E959">
        <f t="shared" ref="E959:E1006" ca="1" si="203">+_xlfn.NORM.INV(RAND(),0.5,0.17)</f>
        <v>0.18848592545164689</v>
      </c>
      <c r="F959">
        <f t="shared" ref="F959:F1006" ca="1" si="204">+_xlfn.NORM.INV(RAND(),0.56,0.13)</f>
        <v>0.55206682234534965</v>
      </c>
      <c r="G959">
        <f t="shared" ref="G959:G1006" ca="1" si="205">+_xlfn.NORM.INV(RAND(),0.42,0.11)</f>
        <v>0.40603255034965685</v>
      </c>
      <c r="H959">
        <f t="shared" ca="1" si="198"/>
        <v>0.3180879666212344</v>
      </c>
      <c r="I959">
        <f t="shared" ca="1" si="199"/>
        <v>0.27662390242817825</v>
      </c>
      <c r="J959">
        <v>0.33900000000000002</v>
      </c>
      <c r="K959">
        <v>0.311</v>
      </c>
      <c r="L959">
        <f t="shared" si="200"/>
        <v>0.35000000000000003</v>
      </c>
      <c r="M959">
        <f t="shared" ca="1" si="201"/>
        <v>0.95257128540028235</v>
      </c>
      <c r="N959">
        <f t="shared" ref="N959:N1006" ca="1" si="206">1-M959</f>
        <v>4.7428714599717647E-2</v>
      </c>
      <c r="O959">
        <f t="shared" ref="O959:O1006" ca="1" si="207">(18663*M959)+(29499*N959)</f>
        <v>19176.937551402541</v>
      </c>
      <c r="P959">
        <f t="shared" ref="P959:P1006" ca="1" si="208">+_xlfn.NORM.INV(RAND(), 0.5906, 0.1)</f>
        <v>0.63873868045462534</v>
      </c>
      <c r="Q959">
        <f t="shared" ref="Q959:Q1006" ca="1" si="209">1-P959</f>
        <v>0.36126131954537466</v>
      </c>
      <c r="R959">
        <f t="shared" ref="R959:R1006" ca="1" si="210">(22150*P959)+(39140*Q959)</f>
        <v>28287.829819075916</v>
      </c>
      <c r="S959">
        <f ca="1">(('Benefits Calculations'!$F$12-'Benefits Calculations'!$F$6)*'Sensitivity Analysis'!E959*'Sensitivity Analysis'!J959)+(('Benefits Calculations'!$F$18-'Benefits Calculations'!$F$6)*'Sensitivity Analysis'!K959*'Sensitivity Analysis'!F959)+(('Benefits Calculations'!$F$24-'Benefits Calculations'!$F$6)*'Sensitivity Analysis'!L959*'Sensitivity Analysis'!G959)</f>
        <v>206302.55268796286</v>
      </c>
      <c r="T959">
        <f ca="1">+'Sensitivity Analysis'!S959-'Sensitivity Analysis'!K959*('Sensitivity Analysis'!O959+'Sensitivity Analysis'!O959/(1+'Benefits Calculations'!$C$10))-'Sensitivity Analysis'!L959*('Sensitivity Analysis'!R959+'Sensitivity Analysis'!R959/(1+'Benefits Calculations'!$C$10)+'Sensitivity Analysis'!R959/(1+'Benefits Calculations'!$C$10)^2+'Sensitivity Analysis'!R959/(1+'Benefits Calculations'!$C$10)^3)</f>
        <v>156937.15864051974</v>
      </c>
      <c r="U959">
        <f t="shared" ca="1" si="202"/>
        <v>263370.769893402</v>
      </c>
      <c r="V959">
        <f ca="1">+'Sensitivity Analysis'!S959*(1+'Sensitivity Analysis'!I959)-'Sensitivity Analysis'!K959*('Sensitivity Analysis'!O959+'Sensitivity Analysis'!O959/(1+'Benefits Calculations'!$C$10))-'Sensitivity Analysis'!L959*('Sensitivity Analysis'!R959+'Sensitivity Analysis'!R959/(1+'Benefits Calculations'!$C$10)+'Sensitivity Analysis'!R959/(1+'Benefits Calculations'!$C$10)^2+'Sensitivity Analysis'!R959/(1+'Benefits Calculations'!$C$10)^3)</f>
        <v>214005.37584595889</v>
      </c>
    </row>
    <row r="960" spans="5:22" x14ac:dyDescent="0.25">
      <c r="E960">
        <f t="shared" ca="1" si="203"/>
        <v>0.29090233704059432</v>
      </c>
      <c r="F960">
        <f t="shared" ca="1" si="204"/>
        <v>0.38087244837675482</v>
      </c>
      <c r="G960">
        <f t="shared" ca="1" si="205"/>
        <v>0.37831029070699207</v>
      </c>
      <c r="H960">
        <f t="shared" ca="1" si="198"/>
        <v>0.66488233034619948</v>
      </c>
      <c r="I960">
        <f t="shared" ca="1" si="199"/>
        <v>0.34421307083696351</v>
      </c>
      <c r="J960">
        <v>0.33900000000000002</v>
      </c>
      <c r="K960">
        <v>0.311</v>
      </c>
      <c r="L960">
        <f t="shared" si="200"/>
        <v>0.35000000000000003</v>
      </c>
      <c r="M960">
        <f t="shared" ca="1" si="201"/>
        <v>0.93268409021448706</v>
      </c>
      <c r="N960">
        <f t="shared" ca="1" si="206"/>
        <v>6.731590978551294E-2</v>
      </c>
      <c r="O960">
        <f t="shared" ca="1" si="207"/>
        <v>19392.435198435818</v>
      </c>
      <c r="P960">
        <f t="shared" ca="1" si="208"/>
        <v>0.73561891995820705</v>
      </c>
      <c r="Q960">
        <f t="shared" ca="1" si="209"/>
        <v>0.26438108004179295</v>
      </c>
      <c r="R960">
        <f t="shared" ca="1" si="210"/>
        <v>26641.834549910061</v>
      </c>
      <c r="S960">
        <f ca="1">(('Benefits Calculations'!$F$12-'Benefits Calculations'!$F$6)*'Sensitivity Analysis'!E960*'Sensitivity Analysis'!J960)+(('Benefits Calculations'!$F$18-'Benefits Calculations'!$F$6)*'Sensitivity Analysis'!K960*'Sensitivity Analysis'!F960)+(('Benefits Calculations'!$F$24-'Benefits Calculations'!$F$6)*'Sensitivity Analysis'!L960*'Sensitivity Analysis'!G960)</f>
        <v>187045.28417373178</v>
      </c>
      <c r="T960">
        <f ca="1">+'Sensitivity Analysis'!S960-'Sensitivity Analysis'!K960*('Sensitivity Analysis'!O960+'Sensitivity Analysis'!O960/(1+'Benefits Calculations'!$C$10))-'Sensitivity Analysis'!L960*('Sensitivity Analysis'!R960+'Sensitivity Analysis'!R960/(1+'Benefits Calculations'!$C$10)+'Sensitivity Analysis'!R960/(1+'Benefits Calculations'!$C$10)^2+'Sensitivity Analysis'!R960/(1+'Benefits Calculations'!$C$10)^3)</f>
        <v>139738.23372879229</v>
      </c>
      <c r="U960">
        <f t="shared" ca="1" si="202"/>
        <v>251428.71582474449</v>
      </c>
      <c r="V960">
        <f ca="1">+'Sensitivity Analysis'!S960*(1+'Sensitivity Analysis'!I960)-'Sensitivity Analysis'!K960*('Sensitivity Analysis'!O960+'Sensitivity Analysis'!O960/(1+'Benefits Calculations'!$C$10))-'Sensitivity Analysis'!L960*('Sensitivity Analysis'!R960+'Sensitivity Analysis'!R960/(1+'Benefits Calculations'!$C$10)+'Sensitivity Analysis'!R960/(1+'Benefits Calculations'!$C$10)^2+'Sensitivity Analysis'!R960/(1+'Benefits Calculations'!$C$10)^3)</f>
        <v>204121.665379805</v>
      </c>
    </row>
    <row r="961" spans="5:22" x14ac:dyDescent="0.25">
      <c r="E961">
        <f t="shared" ca="1" si="203"/>
        <v>0.4490034058228688</v>
      </c>
      <c r="F961">
        <f t="shared" ca="1" si="204"/>
        <v>0.41314826597751714</v>
      </c>
      <c r="G961">
        <f t="shared" ca="1" si="205"/>
        <v>0.44351495390469292</v>
      </c>
      <c r="H961">
        <f t="shared" ca="1" si="198"/>
        <v>0.21873909651599333</v>
      </c>
      <c r="I961">
        <f t="shared" ca="1" si="199"/>
        <v>0.25073531007912386</v>
      </c>
      <c r="J961">
        <v>0.33900000000000002</v>
      </c>
      <c r="K961">
        <v>0.311</v>
      </c>
      <c r="L961">
        <f t="shared" si="200"/>
        <v>0.35000000000000003</v>
      </c>
      <c r="M961">
        <f t="shared" ca="1" si="201"/>
        <v>0.94414681483584895</v>
      </c>
      <c r="N961">
        <f t="shared" ca="1" si="206"/>
        <v>5.5853185164151053E-2</v>
      </c>
      <c r="O961">
        <f t="shared" ca="1" si="207"/>
        <v>19268.225114438741</v>
      </c>
      <c r="P961">
        <f t="shared" ca="1" si="208"/>
        <v>0.54091605836323664</v>
      </c>
      <c r="Q961">
        <f t="shared" ca="1" si="209"/>
        <v>0.45908394163676336</v>
      </c>
      <c r="R961">
        <f t="shared" ca="1" si="210"/>
        <v>29949.836168408612</v>
      </c>
      <c r="S961">
        <f ca="1">(('Benefits Calculations'!$F$12-'Benefits Calculations'!$F$6)*'Sensitivity Analysis'!E961*'Sensitivity Analysis'!J961)+(('Benefits Calculations'!$F$18-'Benefits Calculations'!$F$6)*'Sensitivity Analysis'!K961*'Sensitivity Analysis'!F961)+(('Benefits Calculations'!$F$24-'Benefits Calculations'!$F$6)*'Sensitivity Analysis'!L961*'Sensitivity Analysis'!G961)</f>
        <v>225185.33881981621</v>
      </c>
      <c r="T961">
        <f ca="1">+'Sensitivity Analysis'!S961-'Sensitivity Analysis'!K961*('Sensitivity Analysis'!O961+'Sensitivity Analysis'!O961/(1+'Benefits Calculations'!$C$10))-'Sensitivity Analysis'!L961*('Sensitivity Analysis'!R961+'Sensitivity Analysis'!R961/(1+'Benefits Calculations'!$C$10)+'Sensitivity Analysis'!R961/(1+'Benefits Calculations'!$C$10)^2+'Sensitivity Analysis'!R961/(1+'Benefits Calculations'!$C$10)^3)</f>
        <v>173552.70329103823</v>
      </c>
      <c r="U961">
        <f t="shared" ca="1" si="202"/>
        <v>281647.2545740754</v>
      </c>
      <c r="V961">
        <f ca="1">+'Sensitivity Analysis'!S961*(1+'Sensitivity Analysis'!I961)-'Sensitivity Analysis'!K961*('Sensitivity Analysis'!O961+'Sensitivity Analysis'!O961/(1+'Benefits Calculations'!$C$10))-'Sensitivity Analysis'!L961*('Sensitivity Analysis'!R961+'Sensitivity Analysis'!R961/(1+'Benefits Calculations'!$C$10)+'Sensitivity Analysis'!R961/(1+'Benefits Calculations'!$C$10)^2+'Sensitivity Analysis'!R961/(1+'Benefits Calculations'!$C$10)^3)</f>
        <v>230014.61904529738</v>
      </c>
    </row>
    <row r="962" spans="5:22" x14ac:dyDescent="0.25">
      <c r="E962">
        <f t="shared" ca="1" si="203"/>
        <v>0.3639012696868964</v>
      </c>
      <c r="F962">
        <f t="shared" ca="1" si="204"/>
        <v>0.64365921605135235</v>
      </c>
      <c r="G962">
        <f t="shared" ca="1" si="205"/>
        <v>0.47802316023430275</v>
      </c>
      <c r="H962">
        <f t="shared" ca="1" si="198"/>
        <v>0.99689058110161721</v>
      </c>
      <c r="I962">
        <f t="shared" ca="1" si="199"/>
        <v>0.4132277087517483</v>
      </c>
      <c r="J962">
        <v>0.33900000000000002</v>
      </c>
      <c r="K962">
        <v>0.311</v>
      </c>
      <c r="L962">
        <f t="shared" si="200"/>
        <v>0.35000000000000003</v>
      </c>
      <c r="M962">
        <f t="shared" ca="1" si="201"/>
        <v>0.94315416200307511</v>
      </c>
      <c r="N962">
        <f t="shared" ca="1" si="206"/>
        <v>5.6845837996924886E-2</v>
      </c>
      <c r="O962">
        <f t="shared" ca="1" si="207"/>
        <v>19278.981500534675</v>
      </c>
      <c r="P962">
        <f t="shared" ca="1" si="208"/>
        <v>0.62448121554764424</v>
      </c>
      <c r="Q962">
        <f t="shared" ca="1" si="209"/>
        <v>0.37551878445235576</v>
      </c>
      <c r="R962">
        <f t="shared" ca="1" si="210"/>
        <v>28530.064147845522</v>
      </c>
      <c r="S962">
        <f ca="1">(('Benefits Calculations'!$F$12-'Benefits Calculations'!$F$6)*'Sensitivity Analysis'!E962*'Sensitivity Analysis'!J962)+(('Benefits Calculations'!$F$18-'Benefits Calculations'!$F$6)*'Sensitivity Analysis'!K962*'Sensitivity Analysis'!F962)+(('Benefits Calculations'!$F$24-'Benefits Calculations'!$F$6)*'Sensitivity Analysis'!L962*'Sensitivity Analysis'!G962)</f>
        <v>255050.29238289228</v>
      </c>
      <c r="T962">
        <f ca="1">+'Sensitivity Analysis'!S962-'Sensitivity Analysis'!K962*('Sensitivity Analysis'!O962+'Sensitivity Analysis'!O962/(1+'Benefits Calculations'!$C$10))-'Sensitivity Analysis'!L962*('Sensitivity Analysis'!R962+'Sensitivity Analysis'!R962/(1+'Benefits Calculations'!$C$10)+'Sensitivity Analysis'!R962/(1+'Benefits Calculations'!$C$10)^2+'Sensitivity Analysis'!R962/(1+'Benefits Calculations'!$C$10)^3)</f>
        <v>205300.18974213157</v>
      </c>
      <c r="U962">
        <f t="shared" ca="1" si="202"/>
        <v>360444.14032073837</v>
      </c>
      <c r="V962">
        <f ca="1">+'Sensitivity Analysis'!S962*(1+'Sensitivity Analysis'!I962)-'Sensitivity Analysis'!K962*('Sensitivity Analysis'!O962+'Sensitivity Analysis'!O962/(1+'Benefits Calculations'!$C$10))-'Sensitivity Analysis'!L962*('Sensitivity Analysis'!R962+'Sensitivity Analysis'!R962/(1+'Benefits Calculations'!$C$10)+'Sensitivity Analysis'!R962/(1+'Benefits Calculations'!$C$10)^2+'Sensitivity Analysis'!R962/(1+'Benefits Calculations'!$C$10)^3)</f>
        <v>310694.03767997766</v>
      </c>
    </row>
    <row r="963" spans="5:22" x14ac:dyDescent="0.25">
      <c r="E963">
        <f t="shared" ca="1" si="203"/>
        <v>0.45785494165770735</v>
      </c>
      <c r="F963">
        <f t="shared" ca="1" si="204"/>
        <v>0.68059385282388307</v>
      </c>
      <c r="G963">
        <f t="shared" ca="1" si="205"/>
        <v>0.3859540917646242</v>
      </c>
      <c r="H963">
        <f t="shared" ca="1" si="198"/>
        <v>0.54546786340654374</v>
      </c>
      <c r="I963">
        <f t="shared" ca="1" si="199"/>
        <v>0.32355399725945566</v>
      </c>
      <c r="J963">
        <v>0.33900000000000002</v>
      </c>
      <c r="K963">
        <v>0.311</v>
      </c>
      <c r="L963">
        <f t="shared" si="200"/>
        <v>0.35000000000000003</v>
      </c>
      <c r="M963">
        <f t="shared" ca="1" si="201"/>
        <v>0.95265900495436417</v>
      </c>
      <c r="N963">
        <f t="shared" ca="1" si="206"/>
        <v>4.7340995045635825E-2</v>
      </c>
      <c r="O963">
        <f t="shared" ca="1" si="207"/>
        <v>19175.987022314508</v>
      </c>
      <c r="P963">
        <f t="shared" ca="1" si="208"/>
        <v>0.59197464076898154</v>
      </c>
      <c r="Q963">
        <f t="shared" ca="1" si="209"/>
        <v>0.40802535923101846</v>
      </c>
      <c r="R963">
        <f t="shared" ca="1" si="210"/>
        <v>29082.350853335003</v>
      </c>
      <c r="S963">
        <f ca="1">(('Benefits Calculations'!$F$12-'Benefits Calculations'!$F$6)*'Sensitivity Analysis'!E963*'Sensitivity Analysis'!J963)+(('Benefits Calculations'!$F$18-'Benefits Calculations'!$F$6)*'Sensitivity Analysis'!K963*'Sensitivity Analysis'!F963)+(('Benefits Calculations'!$F$24-'Benefits Calculations'!$F$6)*'Sensitivity Analysis'!L963*'Sensitivity Analysis'!G963)</f>
        <v>239701.59838991764</v>
      </c>
      <c r="T963">
        <f ca="1">+'Sensitivity Analysis'!S963-'Sensitivity Analysis'!K963*('Sensitivity Analysis'!O963+'Sensitivity Analysis'!O963/(1+'Benefits Calculations'!$C$10))-'Sensitivity Analysis'!L963*('Sensitivity Analysis'!R963+'Sensitivity Analysis'!R963/(1+'Benefits Calculations'!$C$10)+'Sensitivity Analysis'!R963/(1+'Benefits Calculations'!$C$10)^2+'Sensitivity Analysis'!R963/(1+'Benefits Calculations'!$C$10)^3)</f>
        <v>189279.6173838565</v>
      </c>
      <c r="U963">
        <f t="shared" ca="1" si="202"/>
        <v>317258.00869845616</v>
      </c>
      <c r="V963">
        <f ca="1">+'Sensitivity Analysis'!S963*(1+'Sensitivity Analysis'!I963)-'Sensitivity Analysis'!K963*('Sensitivity Analysis'!O963+'Sensitivity Analysis'!O963/(1+'Benefits Calculations'!$C$10))-'Sensitivity Analysis'!L963*('Sensitivity Analysis'!R963+'Sensitivity Analysis'!R963/(1+'Benefits Calculations'!$C$10)+'Sensitivity Analysis'!R963/(1+'Benefits Calculations'!$C$10)^2+'Sensitivity Analysis'!R963/(1+'Benefits Calculations'!$C$10)^3)</f>
        <v>266836.02769239503</v>
      </c>
    </row>
    <row r="964" spans="5:22" x14ac:dyDescent="0.25">
      <c r="E964">
        <f t="shared" ca="1" si="203"/>
        <v>0.44013042055092289</v>
      </c>
      <c r="F964">
        <f t="shared" ca="1" si="204"/>
        <v>0.16178566152384716</v>
      </c>
      <c r="G964">
        <f t="shared" ca="1" si="205"/>
        <v>0.36522089605329855</v>
      </c>
      <c r="H964">
        <f t="shared" ca="1" si="198"/>
        <v>0.67301809326684803</v>
      </c>
      <c r="I964">
        <f t="shared" ca="1" si="199"/>
        <v>0.34555018179738928</v>
      </c>
      <c r="J964">
        <v>0.33900000000000002</v>
      </c>
      <c r="K964">
        <v>0.311</v>
      </c>
      <c r="L964">
        <f t="shared" si="200"/>
        <v>0.35000000000000003</v>
      </c>
      <c r="M964">
        <f t="shared" ca="1" si="201"/>
        <v>0.95894840729645703</v>
      </c>
      <c r="N964">
        <f t="shared" ca="1" si="206"/>
        <v>4.1051592703542972E-2</v>
      </c>
      <c r="O964">
        <f t="shared" ca="1" si="207"/>
        <v>19107.835058535591</v>
      </c>
      <c r="P964">
        <f t="shared" ca="1" si="208"/>
        <v>0.52201597704454328</v>
      </c>
      <c r="Q964">
        <f t="shared" ca="1" si="209"/>
        <v>0.47798402295545672</v>
      </c>
      <c r="R964">
        <f t="shared" ca="1" si="210"/>
        <v>30270.94855001321</v>
      </c>
      <c r="S964">
        <f ca="1">(('Benefits Calculations'!$F$12-'Benefits Calculations'!$F$6)*'Sensitivity Analysis'!E964*'Sensitivity Analysis'!J964)+(('Benefits Calculations'!$F$18-'Benefits Calculations'!$F$6)*'Sensitivity Analysis'!K964*'Sensitivity Analysis'!F964)+(('Benefits Calculations'!$F$24-'Benefits Calculations'!$F$6)*'Sensitivity Analysis'!L964*'Sensitivity Analysis'!G964)</f>
        <v>170913.39955775291</v>
      </c>
      <c r="T964">
        <f ca="1">+'Sensitivity Analysis'!S964-'Sensitivity Analysis'!K964*('Sensitivity Analysis'!O964+'Sensitivity Analysis'!O964/(1+'Benefits Calculations'!$C$10))-'Sensitivity Analysis'!L964*('Sensitivity Analysis'!R964+'Sensitivity Analysis'!R964/(1+'Benefits Calculations'!$C$10)+'Sensitivity Analysis'!R964/(1+'Benefits Calculations'!$C$10)^2+'Sensitivity Analysis'!R964/(1+'Benefits Calculations'!$C$10)^3)</f>
        <v>118951.57638952248</v>
      </c>
      <c r="U964">
        <f t="shared" ca="1" si="202"/>
        <v>229972.55584654427</v>
      </c>
      <c r="V964">
        <f ca="1">+'Sensitivity Analysis'!S964*(1+'Sensitivity Analysis'!I964)-'Sensitivity Analysis'!K964*('Sensitivity Analysis'!O964+'Sensitivity Analysis'!O964/(1+'Benefits Calculations'!$C$10))-'Sensitivity Analysis'!L964*('Sensitivity Analysis'!R964+'Sensitivity Analysis'!R964/(1+'Benefits Calculations'!$C$10)+'Sensitivity Analysis'!R964/(1+'Benefits Calculations'!$C$10)^2+'Sensitivity Analysis'!R964/(1+'Benefits Calculations'!$C$10)^3)</f>
        <v>178010.73267831386</v>
      </c>
    </row>
    <row r="965" spans="5:22" x14ac:dyDescent="0.25">
      <c r="E965">
        <f t="shared" ca="1" si="203"/>
        <v>0.52240375229339164</v>
      </c>
      <c r="F965">
        <f t="shared" ca="1" si="204"/>
        <v>0.35761247896921522</v>
      </c>
      <c r="G965">
        <f t="shared" ca="1" si="205"/>
        <v>0.2972668123711818</v>
      </c>
      <c r="H965">
        <f t="shared" ca="1" si="198"/>
        <v>0.21914551909007451</v>
      </c>
      <c r="I965">
        <f t="shared" ca="1" si="199"/>
        <v>0.25085206550643152</v>
      </c>
      <c r="J965">
        <v>0.33900000000000002</v>
      </c>
      <c r="K965">
        <v>0.311</v>
      </c>
      <c r="L965">
        <f t="shared" si="200"/>
        <v>0.35000000000000003</v>
      </c>
      <c r="M965">
        <f t="shared" ca="1" si="201"/>
        <v>0.93648740189152269</v>
      </c>
      <c r="N965">
        <f t="shared" ca="1" si="206"/>
        <v>6.3512598108477314E-2</v>
      </c>
      <c r="O965">
        <f t="shared" ca="1" si="207"/>
        <v>19351.222513103457</v>
      </c>
      <c r="P965">
        <f t="shared" ca="1" si="208"/>
        <v>0.53748837827166196</v>
      </c>
      <c r="Q965">
        <f t="shared" ca="1" si="209"/>
        <v>0.46251162172833804</v>
      </c>
      <c r="R965">
        <f t="shared" ca="1" si="210"/>
        <v>30008.072453164463</v>
      </c>
      <c r="S965">
        <f ca="1">(('Benefits Calculations'!$F$12-'Benefits Calculations'!$F$6)*'Sensitivity Analysis'!E965*'Sensitivity Analysis'!J965)+(('Benefits Calculations'!$F$18-'Benefits Calculations'!$F$6)*'Sensitivity Analysis'!K965*'Sensitivity Analysis'!F965)+(('Benefits Calculations'!$F$24-'Benefits Calculations'!$F$6)*'Sensitivity Analysis'!L965*'Sensitivity Analysis'!G965)</f>
        <v>180521.86699928582</v>
      </c>
      <c r="T965">
        <f ca="1">+'Sensitivity Analysis'!S965-'Sensitivity Analysis'!K965*('Sensitivity Analysis'!O965+'Sensitivity Analysis'!O965/(1+'Benefits Calculations'!$C$10))-'Sensitivity Analysis'!L965*('Sensitivity Analysis'!R965+'Sensitivity Analysis'!R965/(1+'Benefits Calculations'!$C$10)+'Sensitivity Analysis'!R965/(1+'Benefits Calculations'!$C$10)^2+'Sensitivity Analysis'!R965/(1+'Benefits Calculations'!$C$10)^3)</f>
        <v>128760.99233974642</v>
      </c>
      <c r="U965">
        <f t="shared" ca="1" si="202"/>
        <v>225806.15020513398</v>
      </c>
      <c r="V965">
        <f ca="1">+'Sensitivity Analysis'!S965*(1+'Sensitivity Analysis'!I965)-'Sensitivity Analysis'!K965*('Sensitivity Analysis'!O965+'Sensitivity Analysis'!O965/(1+'Benefits Calculations'!$C$10))-'Sensitivity Analysis'!L965*('Sensitivity Analysis'!R965+'Sensitivity Analysis'!R965/(1+'Benefits Calculations'!$C$10)+'Sensitivity Analysis'!R965/(1+'Benefits Calculations'!$C$10)^2+'Sensitivity Analysis'!R965/(1+'Benefits Calculations'!$C$10)^3)</f>
        <v>174045.27554559457</v>
      </c>
    </row>
    <row r="966" spans="5:22" x14ac:dyDescent="0.25">
      <c r="E966">
        <f t="shared" ca="1" si="203"/>
        <v>0.40965649224716127</v>
      </c>
      <c r="F966">
        <f t="shared" ca="1" si="204"/>
        <v>0.4653307394424826</v>
      </c>
      <c r="G966">
        <f t="shared" ca="1" si="205"/>
        <v>0.3813243141310364</v>
      </c>
      <c r="H966">
        <f t="shared" ca="1" si="198"/>
        <v>0.2976686142660363</v>
      </c>
      <c r="I966">
        <f t="shared" ca="1" si="199"/>
        <v>0.27167651173953444</v>
      </c>
      <c r="J966">
        <v>0.33900000000000002</v>
      </c>
      <c r="K966">
        <v>0.311</v>
      </c>
      <c r="L966">
        <f t="shared" si="200"/>
        <v>0.35000000000000003</v>
      </c>
      <c r="M966">
        <f t="shared" ca="1" si="201"/>
        <v>0.93622964111872808</v>
      </c>
      <c r="N966">
        <f t="shared" ca="1" si="206"/>
        <v>6.3770358881271916E-2</v>
      </c>
      <c r="O966">
        <f t="shared" ca="1" si="207"/>
        <v>19354.015608837461</v>
      </c>
      <c r="P966">
        <f t="shared" ca="1" si="208"/>
        <v>0.40942445711876396</v>
      </c>
      <c r="Q966">
        <f t="shared" ca="1" si="209"/>
        <v>0.59057554288123604</v>
      </c>
      <c r="R966">
        <f t="shared" ca="1" si="210"/>
        <v>32183.878473552199</v>
      </c>
      <c r="S966">
        <f ca="1">(('Benefits Calculations'!$F$12-'Benefits Calculations'!$F$6)*'Sensitivity Analysis'!E966*'Sensitivity Analysis'!J966)+(('Benefits Calculations'!$F$18-'Benefits Calculations'!$F$6)*'Sensitivity Analysis'!K966*'Sensitivity Analysis'!F966)+(('Benefits Calculations'!$F$24-'Benefits Calculations'!$F$6)*'Sensitivity Analysis'!L966*'Sensitivity Analysis'!G966)</f>
        <v>208665.08681199607</v>
      </c>
      <c r="T966">
        <f ca="1">+'Sensitivity Analysis'!S966-'Sensitivity Analysis'!K966*('Sensitivity Analysis'!O966+'Sensitivity Analysis'!O966/(1+'Benefits Calculations'!$C$10))-'Sensitivity Analysis'!L966*('Sensitivity Analysis'!R966+'Sensitivity Analysis'!R966/(1+'Benefits Calculations'!$C$10)+'Sensitivity Analysis'!R966/(1+'Benefits Calculations'!$C$10)^2+'Sensitivity Analysis'!R966/(1+'Benefits Calculations'!$C$10)^3)</f>
        <v>154007.43560100137</v>
      </c>
      <c r="U966">
        <f t="shared" ca="1" si="202"/>
        <v>265354.48971890629</v>
      </c>
      <c r="V966">
        <f ca="1">+'Sensitivity Analysis'!S966*(1+'Sensitivity Analysis'!I966)-'Sensitivity Analysis'!K966*('Sensitivity Analysis'!O966+'Sensitivity Analysis'!O966/(1+'Benefits Calculations'!$C$10))-'Sensitivity Analysis'!L966*('Sensitivity Analysis'!R966+'Sensitivity Analysis'!R966/(1+'Benefits Calculations'!$C$10)+'Sensitivity Analysis'!R966/(1+'Benefits Calculations'!$C$10)^2+'Sensitivity Analysis'!R966/(1+'Benefits Calculations'!$C$10)^3)</f>
        <v>210696.8385079116</v>
      </c>
    </row>
    <row r="967" spans="5:22" x14ac:dyDescent="0.25">
      <c r="E967">
        <f t="shared" ca="1" si="203"/>
        <v>0.4384795867928622</v>
      </c>
      <c r="F967">
        <f t="shared" ca="1" si="204"/>
        <v>0.39742070418881859</v>
      </c>
      <c r="G967">
        <f t="shared" ca="1" si="205"/>
        <v>0.35784030335467254</v>
      </c>
      <c r="H967">
        <f t="shared" ref="H967:H1006" ca="1" si="211">+RAND()</f>
        <v>0.82134619161507838</v>
      </c>
      <c r="I967">
        <f t="shared" ref="I967:I1006" ca="1" si="212">+IF(H967&lt;(0.37-0.125)/(0.42-0.125), 0.125+SQRT(H967*(0.37-0.125)*(0.42-0.125)),0.42-SQRT((1-H967)*(0.42-0.37)*(0.42-0.125)))</f>
        <v>0.36864481525158665</v>
      </c>
      <c r="J967">
        <v>0.33900000000000002</v>
      </c>
      <c r="K967">
        <v>0.311</v>
      </c>
      <c r="L967">
        <f t="shared" ref="L967:L980" si="213">1-J967-K967</f>
        <v>0.35000000000000003</v>
      </c>
      <c r="M967">
        <f t="shared" ref="M967:M1006" ca="1" si="214">0.9425+0.04*(RAND()-0.5)</f>
        <v>0.95549177908837091</v>
      </c>
      <c r="N967">
        <f t="shared" ca="1" si="206"/>
        <v>4.4508220911629093E-2</v>
      </c>
      <c r="O967">
        <f t="shared" ca="1" si="207"/>
        <v>19145.291081798412</v>
      </c>
      <c r="P967">
        <f t="shared" ca="1" si="208"/>
        <v>0.59979363061210056</v>
      </c>
      <c r="Q967">
        <f t="shared" ca="1" si="209"/>
        <v>0.40020636938789944</v>
      </c>
      <c r="R967">
        <f t="shared" ca="1" si="210"/>
        <v>28949.506215900412</v>
      </c>
      <c r="S967">
        <f ca="1">(('Benefits Calculations'!$F$12-'Benefits Calculations'!$F$6)*'Sensitivity Analysis'!E967*'Sensitivity Analysis'!J967)+(('Benefits Calculations'!$F$18-'Benefits Calculations'!$F$6)*'Sensitivity Analysis'!K967*'Sensitivity Analysis'!F967)+(('Benefits Calculations'!$F$24-'Benefits Calculations'!$F$6)*'Sensitivity Analysis'!L967*'Sensitivity Analysis'!G967)</f>
        <v>196125.84248892433</v>
      </c>
      <c r="T967">
        <f ca="1">+'Sensitivity Analysis'!S967-'Sensitivity Analysis'!K967*('Sensitivity Analysis'!O967+'Sensitivity Analysis'!O967/(1+'Benefits Calculations'!$C$10))-'Sensitivity Analysis'!L967*('Sensitivity Analysis'!R967+'Sensitivity Analysis'!R967/(1+'Benefits Calculations'!$C$10)+'Sensitivity Analysis'!R967/(1+'Benefits Calculations'!$C$10)^2+'Sensitivity Analysis'!R967/(1+'Benefits Calculations'!$C$10)^3)</f>
        <v>145899.39101171092</v>
      </c>
      <c r="U967">
        <f t="shared" ref="U967:U1006" ca="1" si="215">S967*(1+I967)</f>
        <v>268426.61745931563</v>
      </c>
      <c r="V967">
        <f ca="1">+'Sensitivity Analysis'!S967*(1+'Sensitivity Analysis'!I967)-'Sensitivity Analysis'!K967*('Sensitivity Analysis'!O967+'Sensitivity Analysis'!O967/(1+'Benefits Calculations'!$C$10))-'Sensitivity Analysis'!L967*('Sensitivity Analysis'!R967+'Sensitivity Analysis'!R967/(1+'Benefits Calculations'!$C$10)+'Sensitivity Analysis'!R967/(1+'Benefits Calculations'!$C$10)^2+'Sensitivity Analysis'!R967/(1+'Benefits Calculations'!$C$10)^3)</f>
        <v>218200.16598210222</v>
      </c>
    </row>
    <row r="968" spans="5:22" x14ac:dyDescent="0.25">
      <c r="E968">
        <f t="shared" ca="1" si="203"/>
        <v>0.57008615168333654</v>
      </c>
      <c r="F968">
        <f t="shared" ca="1" si="204"/>
        <v>0.5344384006438756</v>
      </c>
      <c r="G968">
        <f t="shared" ca="1" si="205"/>
        <v>0.52479512265954387</v>
      </c>
      <c r="H968">
        <f t="shared" ca="1" si="211"/>
        <v>0.27359851946573921</v>
      </c>
      <c r="I968">
        <f t="shared" ca="1" si="212"/>
        <v>0.26562123948531496</v>
      </c>
      <c r="J968">
        <v>0.33900000000000002</v>
      </c>
      <c r="K968">
        <v>0.311</v>
      </c>
      <c r="L968">
        <f t="shared" si="213"/>
        <v>0.35000000000000003</v>
      </c>
      <c r="M968">
        <f t="shared" ca="1" si="214"/>
        <v>0.9620746933544656</v>
      </c>
      <c r="N968">
        <f t="shared" ca="1" si="206"/>
        <v>3.7925306645534396E-2</v>
      </c>
      <c r="O968">
        <f t="shared" ca="1" si="207"/>
        <v>19073.958622811009</v>
      </c>
      <c r="P968">
        <f t="shared" ca="1" si="208"/>
        <v>0.62304342905057097</v>
      </c>
      <c r="Q968">
        <f t="shared" ca="1" si="209"/>
        <v>0.37695657094942903</v>
      </c>
      <c r="R968">
        <f t="shared" ca="1" si="210"/>
        <v>28554.492140430797</v>
      </c>
      <c r="S968">
        <f ca="1">(('Benefits Calculations'!$F$12-'Benefits Calculations'!$F$6)*'Sensitivity Analysis'!E968*'Sensitivity Analysis'!J968)+(('Benefits Calculations'!$F$18-'Benefits Calculations'!$F$6)*'Sensitivity Analysis'!K968*'Sensitivity Analysis'!F968)+(('Benefits Calculations'!$F$24-'Benefits Calculations'!$F$6)*'Sensitivity Analysis'!L968*'Sensitivity Analysis'!G968)</f>
        <v>275323.17244349036</v>
      </c>
      <c r="T968">
        <f ca="1">+'Sensitivity Analysis'!S968-'Sensitivity Analysis'!K968*('Sensitivity Analysis'!O968+'Sensitivity Analysis'!O968/(1+'Benefits Calculations'!$C$10))-'Sensitivity Analysis'!L968*('Sensitivity Analysis'!R968+'Sensitivity Analysis'!R968/(1+'Benefits Calculations'!$C$10)+'Sensitivity Analysis'!R968/(1+'Benefits Calculations'!$C$10)^2+'Sensitivity Analysis'!R968/(1+'Benefits Calculations'!$C$10)^3)</f>
        <v>225665.93459989372</v>
      </c>
      <c r="U968">
        <f t="shared" ca="1" si="215"/>
        <v>348454.85476695938</v>
      </c>
      <c r="V968">
        <f ca="1">+'Sensitivity Analysis'!S968*(1+'Sensitivity Analysis'!I968)-'Sensitivity Analysis'!K968*('Sensitivity Analysis'!O968+'Sensitivity Analysis'!O968/(1+'Benefits Calculations'!$C$10))-'Sensitivity Analysis'!L968*('Sensitivity Analysis'!R968+'Sensitivity Analysis'!R968/(1+'Benefits Calculations'!$C$10)+'Sensitivity Analysis'!R968/(1+'Benefits Calculations'!$C$10)^2+'Sensitivity Analysis'!R968/(1+'Benefits Calculations'!$C$10)^3)</f>
        <v>298797.61692336272</v>
      </c>
    </row>
    <row r="969" spans="5:22" x14ac:dyDescent="0.25">
      <c r="E969">
        <f t="shared" ca="1" si="203"/>
        <v>0.86681455288335085</v>
      </c>
      <c r="F969">
        <f t="shared" ca="1" si="204"/>
        <v>0.58852896162408308</v>
      </c>
      <c r="G969">
        <f t="shared" ca="1" si="205"/>
        <v>0.49786274833359673</v>
      </c>
      <c r="H969">
        <f t="shared" ca="1" si="211"/>
        <v>0.77347340401192155</v>
      </c>
      <c r="I969">
        <f t="shared" ca="1" si="212"/>
        <v>0.36143770907992157</v>
      </c>
      <c r="J969">
        <v>0.33900000000000002</v>
      </c>
      <c r="K969">
        <v>0.311</v>
      </c>
      <c r="L969">
        <f t="shared" si="213"/>
        <v>0.35000000000000003</v>
      </c>
      <c r="M969">
        <f t="shared" ca="1" si="214"/>
        <v>0.94323965571009238</v>
      </c>
      <c r="N969">
        <f t="shared" ca="1" si="206"/>
        <v>5.6760344289907616E-2</v>
      </c>
      <c r="O969">
        <f t="shared" ca="1" si="207"/>
        <v>19278.05509072544</v>
      </c>
      <c r="P969">
        <f t="shared" ca="1" si="208"/>
        <v>0.6308211185065512</v>
      </c>
      <c r="Q969">
        <f t="shared" ca="1" si="209"/>
        <v>0.3691788814934488</v>
      </c>
      <c r="R969">
        <f t="shared" ca="1" si="210"/>
        <v>28422.349196573694</v>
      </c>
      <c r="S969">
        <f ca="1">(('Benefits Calculations'!$F$12-'Benefits Calculations'!$F$6)*'Sensitivity Analysis'!E969*'Sensitivity Analysis'!J969)+(('Benefits Calculations'!$F$18-'Benefits Calculations'!$F$6)*'Sensitivity Analysis'!K969*'Sensitivity Analysis'!F969)+(('Benefits Calculations'!$F$24-'Benefits Calculations'!$F$6)*'Sensitivity Analysis'!L969*'Sensitivity Analysis'!G969)</f>
        <v>300381.88488243049</v>
      </c>
      <c r="T969">
        <f ca="1">+'Sensitivity Analysis'!S969-'Sensitivity Analysis'!K969*('Sensitivity Analysis'!O969+'Sensitivity Analysis'!O969/(1+'Benefits Calculations'!$C$10))-'Sensitivity Analysis'!L969*('Sensitivity Analysis'!R969+'Sensitivity Analysis'!R969/(1+'Benefits Calculations'!$C$10)+'Sensitivity Analysis'!R969/(1+'Benefits Calculations'!$C$10)^2+'Sensitivity Analysis'!R969/(1+'Benefits Calculations'!$C$10)^3)</f>
        <v>250775.67132535751</v>
      </c>
      <c r="U969">
        <f t="shared" ca="1" si="215"/>
        <v>408951.22520344483</v>
      </c>
      <c r="V969">
        <f ca="1">+'Sensitivity Analysis'!S969*(1+'Sensitivity Analysis'!I969)-'Sensitivity Analysis'!K969*('Sensitivity Analysis'!O969+'Sensitivity Analysis'!O969/(1+'Benefits Calculations'!$C$10))-'Sensitivity Analysis'!L969*('Sensitivity Analysis'!R969+'Sensitivity Analysis'!R969/(1+'Benefits Calculations'!$C$10)+'Sensitivity Analysis'!R969/(1+'Benefits Calculations'!$C$10)^2+'Sensitivity Analysis'!R969/(1+'Benefits Calculations'!$C$10)^3)</f>
        <v>359345.01164637186</v>
      </c>
    </row>
    <row r="970" spans="5:22" x14ac:dyDescent="0.25">
      <c r="E970">
        <f t="shared" ca="1" si="203"/>
        <v>0.61113174576029639</v>
      </c>
      <c r="F970">
        <f t="shared" ca="1" si="204"/>
        <v>0.51339195782380542</v>
      </c>
      <c r="G970">
        <f t="shared" ca="1" si="205"/>
        <v>0.51276495361578567</v>
      </c>
      <c r="H970">
        <f t="shared" ca="1" si="211"/>
        <v>0.65937654849150606</v>
      </c>
      <c r="I970">
        <f t="shared" ca="1" si="212"/>
        <v>0.34330355022817105</v>
      </c>
      <c r="J970">
        <v>0.33900000000000002</v>
      </c>
      <c r="K970">
        <v>0.311</v>
      </c>
      <c r="L970">
        <f t="shared" si="213"/>
        <v>0.35000000000000003</v>
      </c>
      <c r="M970">
        <f t="shared" ca="1" si="214"/>
        <v>0.92732181939367364</v>
      </c>
      <c r="N970">
        <f t="shared" ca="1" si="206"/>
        <v>7.2678180606326359E-2</v>
      </c>
      <c r="O970">
        <f t="shared" ca="1" si="207"/>
        <v>19450.540765050151</v>
      </c>
      <c r="P970">
        <f t="shared" ca="1" si="208"/>
        <v>0.62196554460104803</v>
      </c>
      <c r="Q970">
        <f t="shared" ca="1" si="209"/>
        <v>0.37803445539895197</v>
      </c>
      <c r="R970">
        <f t="shared" ca="1" si="210"/>
        <v>28572.805397228192</v>
      </c>
      <c r="S970">
        <f ca="1">(('Benefits Calculations'!$F$12-'Benefits Calculations'!$F$6)*'Sensitivity Analysis'!E970*'Sensitivity Analysis'!J970)+(('Benefits Calculations'!$F$18-'Benefits Calculations'!$F$6)*'Sensitivity Analysis'!K970*'Sensitivity Analysis'!F970)+(('Benefits Calculations'!$F$24-'Benefits Calculations'!$F$6)*'Sensitivity Analysis'!L970*'Sensitivity Analysis'!G970)</f>
        <v>272899.55454312003</v>
      </c>
      <c r="T970">
        <f ca="1">+'Sensitivity Analysis'!S970-'Sensitivity Analysis'!K970*('Sensitivity Analysis'!O970+'Sensitivity Analysis'!O970/(1+'Benefits Calculations'!$C$10))-'Sensitivity Analysis'!L970*('Sensitivity Analysis'!R970+'Sensitivity Analysis'!R970/(1+'Benefits Calculations'!$C$10)+'Sensitivity Analysis'!R970/(1+'Benefits Calculations'!$C$10)^2+'Sensitivity Analysis'!R970/(1+'Benefits Calculations'!$C$10)^3)</f>
        <v>222987.67596287635</v>
      </c>
      <c r="U970">
        <f t="shared" ca="1" si="215"/>
        <v>366586.94047345954</v>
      </c>
      <c r="V970">
        <f ca="1">+'Sensitivity Analysis'!S970*(1+'Sensitivity Analysis'!I970)-'Sensitivity Analysis'!K970*('Sensitivity Analysis'!O970+'Sensitivity Analysis'!O970/(1+'Benefits Calculations'!$C$10))-'Sensitivity Analysis'!L970*('Sensitivity Analysis'!R970+'Sensitivity Analysis'!R970/(1+'Benefits Calculations'!$C$10)+'Sensitivity Analysis'!R970/(1+'Benefits Calculations'!$C$10)^2+'Sensitivity Analysis'!R970/(1+'Benefits Calculations'!$C$10)^3)</f>
        <v>316675.06189321587</v>
      </c>
    </row>
    <row r="971" spans="5:22" x14ac:dyDescent="0.25">
      <c r="E971">
        <f t="shared" ca="1" si="203"/>
        <v>0.50641777046178249</v>
      </c>
      <c r="F971">
        <f t="shared" ca="1" si="204"/>
        <v>0.42868481752643656</v>
      </c>
      <c r="G971">
        <f t="shared" ca="1" si="205"/>
        <v>0.47059275248641486</v>
      </c>
      <c r="H971">
        <f t="shared" ca="1" si="211"/>
        <v>0.17587009685688892</v>
      </c>
      <c r="I971">
        <f t="shared" ca="1" si="212"/>
        <v>0.23774312063417283</v>
      </c>
      <c r="J971">
        <v>0.33900000000000002</v>
      </c>
      <c r="K971">
        <v>0.311</v>
      </c>
      <c r="L971">
        <f t="shared" si="213"/>
        <v>0.35000000000000003</v>
      </c>
      <c r="M971">
        <f t="shared" ca="1" si="214"/>
        <v>0.95556330074117535</v>
      </c>
      <c r="N971">
        <f t="shared" ca="1" si="206"/>
        <v>4.4436699258824652E-2</v>
      </c>
      <c r="O971">
        <f t="shared" ca="1" si="207"/>
        <v>19144.516073168623</v>
      </c>
      <c r="P971">
        <f t="shared" ca="1" si="208"/>
        <v>0.5593874704227807</v>
      </c>
      <c r="Q971">
        <f t="shared" ca="1" si="209"/>
        <v>0.4406125295772193</v>
      </c>
      <c r="R971">
        <f t="shared" ca="1" si="210"/>
        <v>29636.006877516957</v>
      </c>
      <c r="S971">
        <f ca="1">(('Benefits Calculations'!$F$12-'Benefits Calculations'!$F$6)*'Sensitivity Analysis'!E971*'Sensitivity Analysis'!J971)+(('Benefits Calculations'!$F$18-'Benefits Calculations'!$F$6)*'Sensitivity Analysis'!K971*'Sensitivity Analysis'!F971)+(('Benefits Calculations'!$F$24-'Benefits Calculations'!$F$6)*'Sensitivity Analysis'!L971*'Sensitivity Analysis'!G971)</f>
        <v>240524.91736248432</v>
      </c>
      <c r="T971">
        <f ca="1">+'Sensitivity Analysis'!S971-'Sensitivity Analysis'!K971*('Sensitivity Analysis'!O971+'Sensitivity Analysis'!O971/(1+'Benefits Calculations'!$C$10))-'Sensitivity Analysis'!L971*('Sensitivity Analysis'!R971+'Sensitivity Analysis'!R971/(1+'Benefits Calculations'!$C$10)+'Sensitivity Analysis'!R971/(1+'Benefits Calculations'!$C$10)^2+'Sensitivity Analysis'!R971/(1+'Benefits Calculations'!$C$10)^3)</f>
        <v>189385.5005840259</v>
      </c>
      <c r="U971">
        <f t="shared" ca="1" si="215"/>
        <v>297708.06180651789</v>
      </c>
      <c r="V971">
        <f ca="1">+'Sensitivity Analysis'!S971*(1+'Sensitivity Analysis'!I971)-'Sensitivity Analysis'!K971*('Sensitivity Analysis'!O971+'Sensitivity Analysis'!O971/(1+'Benefits Calculations'!$C$10))-'Sensitivity Analysis'!L971*('Sensitivity Analysis'!R971+'Sensitivity Analysis'!R971/(1+'Benefits Calculations'!$C$10)+'Sensitivity Analysis'!R971/(1+'Benefits Calculations'!$C$10)^2+'Sensitivity Analysis'!R971/(1+'Benefits Calculations'!$C$10)^3)</f>
        <v>246568.64502805946</v>
      </c>
    </row>
    <row r="972" spans="5:22" x14ac:dyDescent="0.25">
      <c r="E972">
        <f t="shared" ca="1" si="203"/>
        <v>0.31917195994163733</v>
      </c>
      <c r="F972">
        <f t="shared" ca="1" si="204"/>
        <v>0.50480313042460989</v>
      </c>
      <c r="G972">
        <f t="shared" ca="1" si="205"/>
        <v>0.52785690631954296</v>
      </c>
      <c r="H972">
        <f t="shared" ca="1" si="211"/>
        <v>0.42631195668063682</v>
      </c>
      <c r="I972">
        <f t="shared" ca="1" si="212"/>
        <v>0.30053260856346042</v>
      </c>
      <c r="J972">
        <v>0.33900000000000002</v>
      </c>
      <c r="K972">
        <v>0.311</v>
      </c>
      <c r="L972">
        <f t="shared" si="213"/>
        <v>0.35000000000000003</v>
      </c>
      <c r="M972">
        <f t="shared" ca="1" si="214"/>
        <v>0.95113248274087203</v>
      </c>
      <c r="N972">
        <f t="shared" ca="1" si="206"/>
        <v>4.8867517259127968E-2</v>
      </c>
      <c r="O972">
        <f t="shared" ca="1" si="207"/>
        <v>19192.528417019912</v>
      </c>
      <c r="P972">
        <f t="shared" ca="1" si="208"/>
        <v>0.45446643377926443</v>
      </c>
      <c r="Q972">
        <f t="shared" ca="1" si="209"/>
        <v>0.54553356622073557</v>
      </c>
      <c r="R972">
        <f t="shared" ca="1" si="210"/>
        <v>31418.615290090296</v>
      </c>
      <c r="S972">
        <f ca="1">(('Benefits Calculations'!$F$12-'Benefits Calculations'!$F$6)*'Sensitivity Analysis'!E972*'Sensitivity Analysis'!J972)+(('Benefits Calculations'!$F$18-'Benefits Calculations'!$F$6)*'Sensitivity Analysis'!K972*'Sensitivity Analysis'!F972)+(('Benefits Calculations'!$F$24-'Benefits Calculations'!$F$6)*'Sensitivity Analysis'!L972*'Sensitivity Analysis'!G972)</f>
        <v>249979.62807483104</v>
      </c>
      <c r="T972">
        <f ca="1">+'Sensitivity Analysis'!S972-'Sensitivity Analysis'!K972*('Sensitivity Analysis'!O972+'Sensitivity Analysis'!O972/(1+'Benefits Calculations'!$C$10))-'Sensitivity Analysis'!L972*('Sensitivity Analysis'!R972+'Sensitivity Analysis'!R972/(1+'Benefits Calculations'!$C$10)+'Sensitivity Analysis'!R972/(1+'Benefits Calculations'!$C$10)^2+'Sensitivity Analysis'!R972/(1+'Benefits Calculations'!$C$10)^3)</f>
        <v>196438.96203760616</v>
      </c>
      <c r="U972">
        <f t="shared" ca="1" si="215"/>
        <v>325106.65778788371</v>
      </c>
      <c r="V972">
        <f ca="1">+'Sensitivity Analysis'!S972*(1+'Sensitivity Analysis'!I972)-'Sensitivity Analysis'!K972*('Sensitivity Analysis'!O972+'Sensitivity Analysis'!O972/(1+'Benefits Calculations'!$C$10))-'Sensitivity Analysis'!L972*('Sensitivity Analysis'!R972+'Sensitivity Analysis'!R972/(1+'Benefits Calculations'!$C$10)+'Sensitivity Analysis'!R972/(1+'Benefits Calculations'!$C$10)^2+'Sensitivity Analysis'!R972/(1+'Benefits Calculations'!$C$10)^3)</f>
        <v>271565.99175065884</v>
      </c>
    </row>
    <row r="973" spans="5:22" x14ac:dyDescent="0.25">
      <c r="E973">
        <f t="shared" ca="1" si="203"/>
        <v>0.59466356765539752</v>
      </c>
      <c r="F973">
        <f t="shared" ca="1" si="204"/>
        <v>0.61254572890849623</v>
      </c>
      <c r="G973">
        <f t="shared" ca="1" si="205"/>
        <v>0.46183047803798155</v>
      </c>
      <c r="H973">
        <f t="shared" ca="1" si="211"/>
        <v>0.63167353861901909</v>
      </c>
      <c r="I973">
        <f t="shared" ca="1" si="212"/>
        <v>0.33866844643907906</v>
      </c>
      <c r="J973">
        <v>0.33900000000000002</v>
      </c>
      <c r="K973">
        <v>0.311</v>
      </c>
      <c r="L973">
        <f t="shared" si="213"/>
        <v>0.35000000000000003</v>
      </c>
      <c r="M973">
        <f t="shared" ca="1" si="214"/>
        <v>0.94264210470114074</v>
      </c>
      <c r="N973">
        <f t="shared" ca="1" si="206"/>
        <v>5.7357895298859263E-2</v>
      </c>
      <c r="O973">
        <f t="shared" ca="1" si="207"/>
        <v>19284.53015345844</v>
      </c>
      <c r="P973">
        <f t="shared" ca="1" si="208"/>
        <v>0.62288636860901336</v>
      </c>
      <c r="Q973">
        <f t="shared" ca="1" si="209"/>
        <v>0.37711363139098664</v>
      </c>
      <c r="R973">
        <f t="shared" ca="1" si="210"/>
        <v>28557.160597332862</v>
      </c>
      <c r="S973">
        <f ca="1">(('Benefits Calculations'!$F$12-'Benefits Calculations'!$F$6)*'Sensitivity Analysis'!E973*'Sensitivity Analysis'!J973)+(('Benefits Calculations'!$F$18-'Benefits Calculations'!$F$6)*'Sensitivity Analysis'!K973*'Sensitivity Analysis'!F973)+(('Benefits Calculations'!$F$24-'Benefits Calculations'!$F$6)*'Sensitivity Analysis'!L973*'Sensitivity Analysis'!G973)</f>
        <v>267415.60239762923</v>
      </c>
      <c r="T973">
        <f ca="1">+'Sensitivity Analysis'!S973-'Sensitivity Analysis'!K973*('Sensitivity Analysis'!O973+'Sensitivity Analysis'!O973/(1+'Benefits Calculations'!$C$10))-'Sensitivity Analysis'!L973*('Sensitivity Analysis'!R973+'Sensitivity Analysis'!R973/(1+'Benefits Calculations'!$C$10)+'Sensitivity Analysis'!R973/(1+'Benefits Calculations'!$C$10)^2+'Sensitivity Analysis'!R973/(1+'Benefits Calculations'!$C$10)^3)</f>
        <v>217626.05304687558</v>
      </c>
      <c r="U973">
        <f t="shared" ca="1" si="215"/>
        <v>357980.8290152048</v>
      </c>
      <c r="V973">
        <f ca="1">+'Sensitivity Analysis'!S973*(1+'Sensitivity Analysis'!I973)-'Sensitivity Analysis'!K973*('Sensitivity Analysis'!O973+'Sensitivity Analysis'!O973/(1+'Benefits Calculations'!$C$10))-'Sensitivity Analysis'!L973*('Sensitivity Analysis'!R973+'Sensitivity Analysis'!R973/(1+'Benefits Calculations'!$C$10)+'Sensitivity Analysis'!R973/(1+'Benefits Calculations'!$C$10)^2+'Sensitivity Analysis'!R973/(1+'Benefits Calculations'!$C$10)^3)</f>
        <v>308191.27966445114</v>
      </c>
    </row>
    <row r="974" spans="5:22" x14ac:dyDescent="0.25">
      <c r="E974">
        <f t="shared" ca="1" si="203"/>
        <v>0.26754283604333584</v>
      </c>
      <c r="F974">
        <f t="shared" ca="1" si="204"/>
        <v>0.7101121039952365</v>
      </c>
      <c r="G974">
        <f t="shared" ca="1" si="205"/>
        <v>0.62104056606070002</v>
      </c>
      <c r="H974">
        <f t="shared" ca="1" si="211"/>
        <v>0.31714188874765881</v>
      </c>
      <c r="I974">
        <f t="shared" ca="1" si="212"/>
        <v>0.27639824969013693</v>
      </c>
      <c r="J974">
        <v>0.33900000000000002</v>
      </c>
      <c r="K974">
        <v>0.311</v>
      </c>
      <c r="L974">
        <f t="shared" si="213"/>
        <v>0.35000000000000003</v>
      </c>
      <c r="M974">
        <f t="shared" ca="1" si="214"/>
        <v>0.94509933719297834</v>
      </c>
      <c r="N974">
        <f t="shared" ca="1" si="206"/>
        <v>5.4900662807021661E-2</v>
      </c>
      <c r="O974">
        <f t="shared" ca="1" si="207"/>
        <v>19257.903582176885</v>
      </c>
      <c r="P974">
        <f t="shared" ca="1" si="208"/>
        <v>0.40927339326164436</v>
      </c>
      <c r="Q974">
        <f t="shared" ca="1" si="209"/>
        <v>0.59072660673835564</v>
      </c>
      <c r="R974">
        <f t="shared" ca="1" si="210"/>
        <v>32186.44504848466</v>
      </c>
      <c r="S974">
        <f ca="1">(('Benefits Calculations'!$F$12-'Benefits Calculations'!$F$6)*'Sensitivity Analysis'!E974*'Sensitivity Analysis'!J974)+(('Benefits Calculations'!$F$18-'Benefits Calculations'!$F$6)*'Sensitivity Analysis'!K974*'Sensitivity Analysis'!F974)+(('Benefits Calculations'!$F$24-'Benefits Calculations'!$F$6)*'Sensitivity Analysis'!L974*'Sensitivity Analysis'!G974)</f>
        <v>297916.56336993421</v>
      </c>
      <c r="T974">
        <f ca="1">+'Sensitivity Analysis'!S974-'Sensitivity Analysis'!K974*('Sensitivity Analysis'!O974+'Sensitivity Analysis'!O974/(1+'Benefits Calculations'!$C$10))-'Sensitivity Analysis'!L974*('Sensitivity Analysis'!R974+'Sensitivity Analysis'!R974/(1+'Benefits Calculations'!$C$10)+'Sensitivity Analysis'!R974/(1+'Benefits Calculations'!$C$10)^2+'Sensitivity Analysis'!R974/(1+'Benefits Calculations'!$C$10)^3)</f>
        <v>243314.26802299774</v>
      </c>
      <c r="U974">
        <f t="shared" ca="1" si="215"/>
        <v>380260.18003908481</v>
      </c>
      <c r="V974">
        <f ca="1">+'Sensitivity Analysis'!S974*(1+'Sensitivity Analysis'!I974)-'Sensitivity Analysis'!K974*('Sensitivity Analysis'!O974+'Sensitivity Analysis'!O974/(1+'Benefits Calculations'!$C$10))-'Sensitivity Analysis'!L974*('Sensitivity Analysis'!R974+'Sensitivity Analysis'!R974/(1+'Benefits Calculations'!$C$10)+'Sensitivity Analysis'!R974/(1+'Benefits Calculations'!$C$10)^2+'Sensitivity Analysis'!R974/(1+'Benefits Calculations'!$C$10)^3)</f>
        <v>325657.88469214831</v>
      </c>
    </row>
    <row r="975" spans="5:22" x14ac:dyDescent="0.25">
      <c r="E975">
        <f t="shared" ca="1" si="203"/>
        <v>0.40749891656499937</v>
      </c>
      <c r="F975">
        <f t="shared" ca="1" si="204"/>
        <v>0.58385434056089258</v>
      </c>
      <c r="G975">
        <f t="shared" ca="1" si="205"/>
        <v>0.44927040492002168</v>
      </c>
      <c r="H975">
        <f t="shared" ca="1" si="211"/>
        <v>0.60593267861627631</v>
      </c>
      <c r="I975">
        <f t="shared" ca="1" si="212"/>
        <v>0.33426964506825008</v>
      </c>
      <c r="J975">
        <v>0.33900000000000002</v>
      </c>
      <c r="K975">
        <v>0.311</v>
      </c>
      <c r="L975">
        <f t="shared" si="213"/>
        <v>0.35000000000000003</v>
      </c>
      <c r="M975">
        <f t="shared" ca="1" si="214"/>
        <v>0.93441343925107812</v>
      </c>
      <c r="N975">
        <f t="shared" ca="1" si="206"/>
        <v>6.5586560748921885E-2</v>
      </c>
      <c r="O975">
        <f t="shared" ca="1" si="207"/>
        <v>19373.69597227532</v>
      </c>
      <c r="P975">
        <f t="shared" ca="1" si="208"/>
        <v>0.67413808618009352</v>
      </c>
      <c r="Q975">
        <f t="shared" ca="1" si="209"/>
        <v>0.32586191381990648</v>
      </c>
      <c r="R975">
        <f t="shared" ca="1" si="210"/>
        <v>27686.39391580021</v>
      </c>
      <c r="S975">
        <f ca="1">(('Benefits Calculations'!$F$12-'Benefits Calculations'!$F$6)*'Sensitivity Analysis'!E975*'Sensitivity Analysis'!J975)+(('Benefits Calculations'!$F$18-'Benefits Calculations'!$F$6)*'Sensitivity Analysis'!K975*'Sensitivity Analysis'!F975)+(('Benefits Calculations'!$F$24-'Benefits Calculations'!$F$6)*'Sensitivity Analysis'!L975*'Sensitivity Analysis'!G975)</f>
        <v>243189.37977046068</v>
      </c>
      <c r="T975">
        <f ca="1">+'Sensitivity Analysis'!S975-'Sensitivity Analysis'!K975*('Sensitivity Analysis'!O975+'Sensitivity Analysis'!O975/(1+'Benefits Calculations'!$C$10))-'Sensitivity Analysis'!L975*('Sensitivity Analysis'!R975+'Sensitivity Analysis'!R975/(1+'Benefits Calculations'!$C$10)+'Sensitivity Analysis'!R975/(1+'Benefits Calculations'!$C$10)^2+'Sensitivity Analysis'!R975/(1+'Benefits Calculations'!$C$10)^3)</f>
        <v>194503.92561552679</v>
      </c>
      <c r="U975">
        <f t="shared" ca="1" si="215"/>
        <v>324480.20743070048</v>
      </c>
      <c r="V975">
        <f ca="1">+'Sensitivity Analysis'!S975*(1+'Sensitivity Analysis'!I975)-'Sensitivity Analysis'!K975*('Sensitivity Analysis'!O975+'Sensitivity Analysis'!O975/(1+'Benefits Calculations'!$C$10))-'Sensitivity Analysis'!L975*('Sensitivity Analysis'!R975+'Sensitivity Analysis'!R975/(1+'Benefits Calculations'!$C$10)+'Sensitivity Analysis'!R975/(1+'Benefits Calculations'!$C$10)^2+'Sensitivity Analysis'!R975/(1+'Benefits Calculations'!$C$10)^3)</f>
        <v>275794.75327576662</v>
      </c>
    </row>
    <row r="976" spans="5:22" x14ac:dyDescent="0.25">
      <c r="E976">
        <f t="shared" ca="1" si="203"/>
        <v>0.21188753042295899</v>
      </c>
      <c r="F976">
        <f t="shared" ca="1" si="204"/>
        <v>0.66729980714647541</v>
      </c>
      <c r="G976">
        <f t="shared" ca="1" si="205"/>
        <v>0.2576883412154839</v>
      </c>
      <c r="H976">
        <f t="shared" ca="1" si="211"/>
        <v>0.55224619279644049</v>
      </c>
      <c r="I976">
        <f t="shared" ca="1" si="212"/>
        <v>0.32478386717741436</v>
      </c>
      <c r="J976">
        <v>0.33900000000000002</v>
      </c>
      <c r="K976">
        <v>0.311</v>
      </c>
      <c r="L976">
        <f t="shared" si="213"/>
        <v>0.35000000000000003</v>
      </c>
      <c r="M976">
        <f t="shared" ca="1" si="214"/>
        <v>0.93480978855849328</v>
      </c>
      <c r="N976">
        <f t="shared" ca="1" si="206"/>
        <v>6.5190211441506718E-2</v>
      </c>
      <c r="O976">
        <f t="shared" ca="1" si="207"/>
        <v>19369.40113118017</v>
      </c>
      <c r="P976">
        <f t="shared" ca="1" si="208"/>
        <v>0.4581108936240389</v>
      </c>
      <c r="Q976">
        <f t="shared" ca="1" si="209"/>
        <v>0.5418891063759611</v>
      </c>
      <c r="R976">
        <f t="shared" ca="1" si="210"/>
        <v>31356.695917327575</v>
      </c>
      <c r="S976">
        <f ca="1">(('Benefits Calculations'!$F$12-'Benefits Calculations'!$F$6)*'Sensitivity Analysis'!E976*'Sensitivity Analysis'!J976)+(('Benefits Calculations'!$F$18-'Benefits Calculations'!$F$6)*'Sensitivity Analysis'!K976*'Sensitivity Analysis'!F976)+(('Benefits Calculations'!$F$24-'Benefits Calculations'!$F$6)*'Sensitivity Analysis'!L976*'Sensitivity Analysis'!G976)</f>
        <v>176471.88641758834</v>
      </c>
      <c r="T976">
        <f ca="1">+'Sensitivity Analysis'!S976-'Sensitivity Analysis'!K976*('Sensitivity Analysis'!O976+'Sensitivity Analysis'!O976/(1+'Benefits Calculations'!$C$10))-'Sensitivity Analysis'!L976*('Sensitivity Analysis'!R976+'Sensitivity Analysis'!R976/(1+'Benefits Calculations'!$C$10)+'Sensitivity Analysis'!R976/(1+'Benefits Calculations'!$C$10)^2+'Sensitivity Analysis'!R976/(1+'Benefits Calculations'!$C$10)^3)</f>
        <v>122905.45394832133</v>
      </c>
      <c r="U976">
        <f t="shared" ca="1" si="215"/>
        <v>233787.10813638609</v>
      </c>
      <c r="V976">
        <f ca="1">+'Sensitivity Analysis'!S976*(1+'Sensitivity Analysis'!I976)-'Sensitivity Analysis'!K976*('Sensitivity Analysis'!O976+'Sensitivity Analysis'!O976/(1+'Benefits Calculations'!$C$10))-'Sensitivity Analysis'!L976*('Sensitivity Analysis'!R976+'Sensitivity Analysis'!R976/(1+'Benefits Calculations'!$C$10)+'Sensitivity Analysis'!R976/(1+'Benefits Calculations'!$C$10)^2+'Sensitivity Analysis'!R976/(1+'Benefits Calculations'!$C$10)^3)</f>
        <v>180220.6756671191</v>
      </c>
    </row>
    <row r="977" spans="5:22" x14ac:dyDescent="0.25">
      <c r="E977">
        <f t="shared" ca="1" si="203"/>
        <v>0.1314812943142093</v>
      </c>
      <c r="F977">
        <f t="shared" ca="1" si="204"/>
        <v>0.45532636551751338</v>
      </c>
      <c r="G977">
        <f t="shared" ca="1" si="205"/>
        <v>0.51515358626371066</v>
      </c>
      <c r="H977">
        <f t="shared" ca="1" si="211"/>
        <v>6.1065407347343448E-2</v>
      </c>
      <c r="I977">
        <f t="shared" ca="1" si="212"/>
        <v>0.19143419538181561</v>
      </c>
      <c r="J977">
        <v>0.33900000000000002</v>
      </c>
      <c r="K977">
        <v>0.311</v>
      </c>
      <c r="L977">
        <f t="shared" si="213"/>
        <v>0.35000000000000003</v>
      </c>
      <c r="M977">
        <f t="shared" ca="1" si="214"/>
        <v>0.95408491280081764</v>
      </c>
      <c r="N977">
        <f t="shared" ca="1" si="206"/>
        <v>4.5915087199182358E-2</v>
      </c>
      <c r="O977">
        <f t="shared" ca="1" si="207"/>
        <v>19160.535884890338</v>
      </c>
      <c r="P977">
        <f t="shared" ca="1" si="208"/>
        <v>0.63996944168063097</v>
      </c>
      <c r="Q977">
        <f t="shared" ca="1" si="209"/>
        <v>0.36003055831936903</v>
      </c>
      <c r="R977">
        <f t="shared" ca="1" si="210"/>
        <v>28266.91918584608</v>
      </c>
      <c r="S977">
        <f ca="1">(('Benefits Calculations'!$F$12-'Benefits Calculations'!$F$6)*'Sensitivity Analysis'!E977*'Sensitivity Analysis'!J977)+(('Benefits Calculations'!$F$18-'Benefits Calculations'!$F$6)*'Sensitivity Analysis'!K977*'Sensitivity Analysis'!F977)+(('Benefits Calculations'!$F$24-'Benefits Calculations'!$F$6)*'Sensitivity Analysis'!L977*'Sensitivity Analysis'!G977)</f>
        <v>223224.91653895727</v>
      </c>
      <c r="T977">
        <f ca="1">+'Sensitivity Analysis'!S977-'Sensitivity Analysis'!K977*('Sensitivity Analysis'!O977+'Sensitivity Analysis'!O977/(1+'Benefits Calculations'!$C$10))-'Sensitivity Analysis'!L977*('Sensitivity Analysis'!R977+'Sensitivity Analysis'!R977/(1+'Benefits Calculations'!$C$10)+'Sensitivity Analysis'!R977/(1+'Benefits Calculations'!$C$10)^2+'Sensitivity Analysis'!R977/(1+'Benefits Calculations'!$C$10)^3)</f>
        <v>173897.37495606678</v>
      </c>
      <c r="U977">
        <f t="shared" ca="1" si="215"/>
        <v>265957.79882576555</v>
      </c>
      <c r="V977">
        <f ca="1">+'Sensitivity Analysis'!S977*(1+'Sensitivity Analysis'!I977)-'Sensitivity Analysis'!K977*('Sensitivity Analysis'!O977+'Sensitivity Analysis'!O977/(1+'Benefits Calculations'!$C$10))-'Sensitivity Analysis'!L977*('Sensitivity Analysis'!R977+'Sensitivity Analysis'!R977/(1+'Benefits Calculations'!$C$10)+'Sensitivity Analysis'!R977/(1+'Benefits Calculations'!$C$10)^2+'Sensitivity Analysis'!R977/(1+'Benefits Calculations'!$C$10)^3)</f>
        <v>216630.25724287506</v>
      </c>
    </row>
    <row r="978" spans="5:22" x14ac:dyDescent="0.25">
      <c r="E978">
        <f t="shared" ca="1" si="203"/>
        <v>0.46008059316094846</v>
      </c>
      <c r="F978">
        <f t="shared" ca="1" si="204"/>
        <v>0.50616055847792318</v>
      </c>
      <c r="G978">
        <f t="shared" ca="1" si="205"/>
        <v>0.23547002306224202</v>
      </c>
      <c r="H978">
        <f t="shared" ca="1" si="211"/>
        <v>0.28780233016936019</v>
      </c>
      <c r="I978">
        <f t="shared" ca="1" si="212"/>
        <v>0.26922521767357643</v>
      </c>
      <c r="J978">
        <v>0.33900000000000002</v>
      </c>
      <c r="K978">
        <v>0.311</v>
      </c>
      <c r="L978">
        <f t="shared" si="213"/>
        <v>0.35000000000000003</v>
      </c>
      <c r="M978">
        <f t="shared" ca="1" si="214"/>
        <v>0.94642219846716491</v>
      </c>
      <c r="N978">
        <f t="shared" ca="1" si="206"/>
        <v>5.357780153283509E-2</v>
      </c>
      <c r="O978">
        <f t="shared" ca="1" si="207"/>
        <v>19243.569057409801</v>
      </c>
      <c r="P978">
        <f t="shared" ca="1" si="208"/>
        <v>0.51012354090024958</v>
      </c>
      <c r="Q978">
        <f t="shared" ca="1" si="209"/>
        <v>0.48987645909975042</v>
      </c>
      <c r="R978">
        <f t="shared" ca="1" si="210"/>
        <v>30473.001040104758</v>
      </c>
      <c r="S978">
        <f ca="1">(('Benefits Calculations'!$F$12-'Benefits Calculations'!$F$6)*'Sensitivity Analysis'!E978*'Sensitivity Analysis'!J978)+(('Benefits Calculations'!$F$18-'Benefits Calculations'!$F$6)*'Sensitivity Analysis'!K978*'Sensitivity Analysis'!F978)+(('Benefits Calculations'!$F$24-'Benefits Calculations'!$F$6)*'Sensitivity Analysis'!L978*'Sensitivity Analysis'!G978)</f>
        <v>173331.23221930233</v>
      </c>
      <c r="T978">
        <f ca="1">+'Sensitivity Analysis'!S978-'Sensitivity Analysis'!K978*('Sensitivity Analysis'!O978+'Sensitivity Analysis'!O978/(1+'Benefits Calculations'!$C$10))-'Sensitivity Analysis'!L978*('Sensitivity Analysis'!R978+'Sensitivity Analysis'!R978/(1+'Benefits Calculations'!$C$10)+'Sensitivity Analysis'!R978/(1+'Benefits Calculations'!$C$10)^2+'Sensitivity Analysis'!R978/(1+'Benefits Calculations'!$C$10)^3)</f>
        <v>121017.5644293334</v>
      </c>
      <c r="U978">
        <f t="shared" ca="1" si="215"/>
        <v>219996.37094317324</v>
      </c>
      <c r="V978">
        <f ca="1">+'Sensitivity Analysis'!S978*(1+'Sensitivity Analysis'!I978)-'Sensitivity Analysis'!K978*('Sensitivity Analysis'!O978+'Sensitivity Analysis'!O978/(1+'Benefits Calculations'!$C$10))-'Sensitivity Analysis'!L978*('Sensitivity Analysis'!R978+'Sensitivity Analysis'!R978/(1+'Benefits Calculations'!$C$10)+'Sensitivity Analysis'!R978/(1+'Benefits Calculations'!$C$10)^2+'Sensitivity Analysis'!R978/(1+'Benefits Calculations'!$C$10)^3)</f>
        <v>167682.70315320432</v>
      </c>
    </row>
    <row r="979" spans="5:22" x14ac:dyDescent="0.25">
      <c r="E979">
        <f t="shared" ca="1" si="203"/>
        <v>0.34000110076639711</v>
      </c>
      <c r="F979">
        <f t="shared" ca="1" si="204"/>
        <v>0.48632792423456583</v>
      </c>
      <c r="G979">
        <f t="shared" ca="1" si="205"/>
        <v>0.38545013523289717</v>
      </c>
      <c r="H979">
        <f t="shared" ca="1" si="211"/>
        <v>0.49651343301439599</v>
      </c>
      <c r="I979">
        <f t="shared" ca="1" si="212"/>
        <v>0.31443470740895257</v>
      </c>
      <c r="J979">
        <v>0.33900000000000002</v>
      </c>
      <c r="K979">
        <v>0.311</v>
      </c>
      <c r="L979">
        <f t="shared" si="213"/>
        <v>0.35000000000000003</v>
      </c>
      <c r="M979">
        <f t="shared" ca="1" si="214"/>
        <v>0.93328974808531551</v>
      </c>
      <c r="N979">
        <f t="shared" ca="1" si="206"/>
        <v>6.6710251914684493E-2</v>
      </c>
      <c r="O979">
        <f t="shared" ca="1" si="207"/>
        <v>19385.872289747524</v>
      </c>
      <c r="P979">
        <f t="shared" ca="1" si="208"/>
        <v>0.45496552103746524</v>
      </c>
      <c r="Q979">
        <f t="shared" ca="1" si="209"/>
        <v>0.54503447896253476</v>
      </c>
      <c r="R979">
        <f t="shared" ca="1" si="210"/>
        <v>31410.135797573465</v>
      </c>
      <c r="S979">
        <f ca="1">(('Benefits Calculations'!$F$12-'Benefits Calculations'!$F$6)*'Sensitivity Analysis'!E979*'Sensitivity Analysis'!J979)+(('Benefits Calculations'!$F$18-'Benefits Calculations'!$F$6)*'Sensitivity Analysis'!K979*'Sensitivity Analysis'!F979)+(('Benefits Calculations'!$F$24-'Benefits Calculations'!$F$6)*'Sensitivity Analysis'!L979*'Sensitivity Analysis'!G979)</f>
        <v>206059.68217694125</v>
      </c>
      <c r="T979">
        <f ca="1">+'Sensitivity Analysis'!S979-'Sensitivity Analysis'!K979*('Sensitivity Analysis'!O979+'Sensitivity Analysis'!O979/(1+'Benefits Calculations'!$C$10))-'Sensitivity Analysis'!L979*('Sensitivity Analysis'!R979+'Sensitivity Analysis'!R979/(1+'Benefits Calculations'!$C$10)+'Sensitivity Analysis'!R979/(1+'Benefits Calculations'!$C$10)^2+'Sensitivity Analysis'!R979/(1+'Benefits Calculations'!$C$10)^3)</f>
        <v>152412.07221395872</v>
      </c>
      <c r="U979">
        <f t="shared" ca="1" si="215"/>
        <v>270851.99805102951</v>
      </c>
      <c r="V979">
        <f ca="1">+'Sensitivity Analysis'!S979*(1+'Sensitivity Analysis'!I979)-'Sensitivity Analysis'!K979*('Sensitivity Analysis'!O979+'Sensitivity Analysis'!O979/(1+'Benefits Calculations'!$C$10))-'Sensitivity Analysis'!L979*('Sensitivity Analysis'!R979+'Sensitivity Analysis'!R979/(1+'Benefits Calculations'!$C$10)+'Sensitivity Analysis'!R979/(1+'Benefits Calculations'!$C$10)^2+'Sensitivity Analysis'!R979/(1+'Benefits Calculations'!$C$10)^3)</f>
        <v>217204.38808804698</v>
      </c>
    </row>
    <row r="980" spans="5:22" x14ac:dyDescent="0.25">
      <c r="E980">
        <f t="shared" ca="1" si="203"/>
        <v>0.43587885194423764</v>
      </c>
      <c r="F980">
        <f t="shared" ca="1" si="204"/>
        <v>0.52495187892814843</v>
      </c>
      <c r="G980">
        <f t="shared" ca="1" si="205"/>
        <v>0.59236328085148515</v>
      </c>
      <c r="H980">
        <f t="shared" ca="1" si="211"/>
        <v>0.4290488753441043</v>
      </c>
      <c r="I980">
        <f t="shared" ca="1" si="212"/>
        <v>0.30109516593448882</v>
      </c>
      <c r="J980">
        <v>0.33900000000000002</v>
      </c>
      <c r="K980">
        <v>0.311</v>
      </c>
      <c r="L980">
        <f t="shared" si="213"/>
        <v>0.35000000000000003</v>
      </c>
      <c r="M980">
        <f t="shared" ca="1" si="214"/>
        <v>0.95450475589253658</v>
      </c>
      <c r="N980">
        <f t="shared" ca="1" si="206"/>
        <v>4.5495244107463417E-2</v>
      </c>
      <c r="O980">
        <f t="shared" ca="1" si="207"/>
        <v>19155.986465148475</v>
      </c>
      <c r="P980">
        <f t="shared" ca="1" si="208"/>
        <v>0.53908728965918917</v>
      </c>
      <c r="Q980">
        <f t="shared" ca="1" si="209"/>
        <v>0.46091271034081083</v>
      </c>
      <c r="R980">
        <f t="shared" ca="1" si="210"/>
        <v>29980.906948690375</v>
      </c>
      <c r="S980">
        <f ca="1">(('Benefits Calculations'!$F$12-'Benefits Calculations'!$F$6)*'Sensitivity Analysis'!E980*'Sensitivity Analysis'!J980)+(('Benefits Calculations'!$F$18-'Benefits Calculations'!$F$6)*'Sensitivity Analysis'!K980*'Sensitivity Analysis'!F980)+(('Benefits Calculations'!$F$24-'Benefits Calculations'!$F$6)*'Sensitivity Analysis'!L980*'Sensitivity Analysis'!G980)</f>
        <v>282721.28124949447</v>
      </c>
      <c r="T980">
        <f ca="1">+'Sensitivity Analysis'!S980-'Sensitivity Analysis'!K980*('Sensitivity Analysis'!O980+'Sensitivity Analysis'!O980/(1+'Benefits Calculations'!$C$10))-'Sensitivity Analysis'!L980*('Sensitivity Analysis'!R980+'Sensitivity Analysis'!R980/(1+'Benefits Calculations'!$C$10)+'Sensitivity Analysis'!R980/(1+'Benefits Calculations'!$C$10)^2+'Sensitivity Analysis'!R980/(1+'Benefits Calculations'!$C$10)^3)</f>
        <v>231115.93581743177</v>
      </c>
      <c r="U980">
        <f t="shared" ca="1" si="215"/>
        <v>367847.29234052234</v>
      </c>
      <c r="V980">
        <f ca="1">+'Sensitivity Analysis'!S980*(1+'Sensitivity Analysis'!I980)-'Sensitivity Analysis'!K980*('Sensitivity Analysis'!O980+'Sensitivity Analysis'!O980/(1+'Benefits Calculations'!$C$10))-'Sensitivity Analysis'!L980*('Sensitivity Analysis'!R980+'Sensitivity Analysis'!R980/(1+'Benefits Calculations'!$C$10)+'Sensitivity Analysis'!R980/(1+'Benefits Calculations'!$C$10)^2+'Sensitivity Analysis'!R980/(1+'Benefits Calculations'!$C$10)^3)</f>
        <v>316241.94690845965</v>
      </c>
    </row>
    <row r="981" spans="5:22" x14ac:dyDescent="0.25">
      <c r="E981">
        <f t="shared" ca="1" si="203"/>
        <v>0.4025848788449729</v>
      </c>
      <c r="F981">
        <f t="shared" ca="1" si="204"/>
        <v>0.52699213986078086</v>
      </c>
      <c r="G981">
        <f t="shared" ca="1" si="205"/>
        <v>0.46362129392869261</v>
      </c>
      <c r="H981">
        <f t="shared" ca="1" si="211"/>
        <v>0.68110034484061099</v>
      </c>
      <c r="I981">
        <f t="shared" ca="1" si="212"/>
        <v>0.34687051950034992</v>
      </c>
      <c r="J981">
        <v>0.33900000000000002</v>
      </c>
      <c r="K981">
        <v>0.311</v>
      </c>
      <c r="L981">
        <f t="shared" ref="L981:L1006" si="216">1-J981-K981</f>
        <v>0.35000000000000003</v>
      </c>
      <c r="M981">
        <f t="shared" ca="1" si="214"/>
        <v>0.94242107049779189</v>
      </c>
      <c r="N981">
        <f t="shared" ca="1" si="206"/>
        <v>5.7578929502208109E-2</v>
      </c>
      <c r="O981">
        <f t="shared" ca="1" si="207"/>
        <v>19286.925280085929</v>
      </c>
      <c r="P981">
        <f t="shared" ca="1" si="208"/>
        <v>0.6438660229473705</v>
      </c>
      <c r="Q981">
        <f t="shared" ca="1" si="209"/>
        <v>0.3561339770526295</v>
      </c>
      <c r="R981">
        <f t="shared" ca="1" si="210"/>
        <v>28200.716270124176</v>
      </c>
      <c r="S981">
        <f ca="1">(('Benefits Calculations'!$F$12-'Benefits Calculations'!$F$6)*'Sensitivity Analysis'!E981*'Sensitivity Analysis'!J981)+(('Benefits Calculations'!$F$18-'Benefits Calculations'!$F$6)*'Sensitivity Analysis'!K981*'Sensitivity Analysis'!F981)+(('Benefits Calculations'!$F$24-'Benefits Calculations'!$F$6)*'Sensitivity Analysis'!L981*'Sensitivity Analysis'!G981)</f>
        <v>240474.98504772276</v>
      </c>
      <c r="T981">
        <f ca="1">+'Sensitivity Analysis'!S981-'Sensitivity Analysis'!K981*('Sensitivity Analysis'!O981+'Sensitivity Analysis'!O981/(1+'Benefits Calculations'!$C$10))-'Sensitivity Analysis'!L981*('Sensitivity Analysis'!R981+'Sensitivity Analysis'!R981/(1+'Benefits Calculations'!$C$10)+'Sensitivity Analysis'!R981/(1+'Benefits Calculations'!$C$10)^2+'Sensitivity Analysis'!R981/(1+'Benefits Calculations'!$C$10)^3)</f>
        <v>191158.24629511742</v>
      </c>
      <c r="U981">
        <f t="shared" ca="1" si="215"/>
        <v>323888.6680380652</v>
      </c>
      <c r="V981">
        <f ca="1">+'Sensitivity Analysis'!S981*(1+'Sensitivity Analysis'!I981)-'Sensitivity Analysis'!K981*('Sensitivity Analysis'!O981+'Sensitivity Analysis'!O981/(1+'Benefits Calculations'!$C$10))-'Sensitivity Analysis'!L981*('Sensitivity Analysis'!R981+'Sensitivity Analysis'!R981/(1+'Benefits Calculations'!$C$10)+'Sensitivity Analysis'!R981/(1+'Benefits Calculations'!$C$10)^2+'Sensitivity Analysis'!R981/(1+'Benefits Calculations'!$C$10)^3)</f>
        <v>274571.9292854598</v>
      </c>
    </row>
    <row r="982" spans="5:22" x14ac:dyDescent="0.25">
      <c r="E982">
        <f t="shared" ca="1" si="203"/>
        <v>0.58310973999903026</v>
      </c>
      <c r="F982">
        <f t="shared" ca="1" si="204"/>
        <v>0.55596500682169159</v>
      </c>
      <c r="G982">
        <f t="shared" ca="1" si="205"/>
        <v>0.44095735776442097</v>
      </c>
      <c r="H982">
        <f t="shared" ca="1" si="211"/>
        <v>0.82280576257504612</v>
      </c>
      <c r="I982">
        <f t="shared" ca="1" si="212"/>
        <v>0.3688612033311397</v>
      </c>
      <c r="J982">
        <v>0.33900000000000002</v>
      </c>
      <c r="K982">
        <v>0.311</v>
      </c>
      <c r="L982">
        <f t="shared" si="216"/>
        <v>0.35000000000000003</v>
      </c>
      <c r="M982">
        <f t="shared" ca="1" si="214"/>
        <v>0.96168192398534313</v>
      </c>
      <c r="N982">
        <f t="shared" ca="1" si="206"/>
        <v>3.8318076014656866E-2</v>
      </c>
      <c r="O982">
        <f t="shared" ca="1" si="207"/>
        <v>19078.214671694823</v>
      </c>
      <c r="P982">
        <f t="shared" ca="1" si="208"/>
        <v>0.53059897509802822</v>
      </c>
      <c r="Q982">
        <f t="shared" ca="1" si="209"/>
        <v>0.46940102490197178</v>
      </c>
      <c r="R982">
        <f t="shared" ca="1" si="210"/>
        <v>30125.123413084504</v>
      </c>
      <c r="S982">
        <f ca="1">(('Benefits Calculations'!$F$12-'Benefits Calculations'!$F$6)*'Sensitivity Analysis'!E982*'Sensitivity Analysis'!J982)+(('Benefits Calculations'!$F$18-'Benefits Calculations'!$F$6)*'Sensitivity Analysis'!K982*'Sensitivity Analysis'!F982)+(('Benefits Calculations'!$F$24-'Benefits Calculations'!$F$6)*'Sensitivity Analysis'!L982*'Sensitivity Analysis'!G982)</f>
        <v>253334.58417521737</v>
      </c>
      <c r="T982">
        <f ca="1">+'Sensitivity Analysis'!S982-'Sensitivity Analysis'!K982*('Sensitivity Analysis'!O982+'Sensitivity Analysis'!O982/(1+'Benefits Calculations'!$C$10))-'Sensitivity Analysis'!L982*('Sensitivity Analysis'!R982+'Sensitivity Analysis'!R982/(1+'Benefits Calculations'!$C$10)+'Sensitivity Analysis'!R982/(1+'Benefits Calculations'!$C$10)^2+'Sensitivity Analysis'!R982/(1+'Benefits Calculations'!$C$10)^3)</f>
        <v>201584.90435436551</v>
      </c>
      <c r="U982">
        <f t="shared" ca="1" si="215"/>
        <v>346779.88373948197</v>
      </c>
      <c r="V982">
        <f ca="1">+'Sensitivity Analysis'!S982*(1+'Sensitivity Analysis'!I982)-'Sensitivity Analysis'!K982*('Sensitivity Analysis'!O982+'Sensitivity Analysis'!O982/(1+'Benefits Calculations'!$C$10))-'Sensitivity Analysis'!L982*('Sensitivity Analysis'!R982+'Sensitivity Analysis'!R982/(1+'Benefits Calculations'!$C$10)+'Sensitivity Analysis'!R982/(1+'Benefits Calculations'!$C$10)^2+'Sensitivity Analysis'!R982/(1+'Benefits Calculations'!$C$10)^3)</f>
        <v>295030.20391863008</v>
      </c>
    </row>
    <row r="983" spans="5:22" x14ac:dyDescent="0.25">
      <c r="E983">
        <f t="shared" ca="1" si="203"/>
        <v>0.35476657471427486</v>
      </c>
      <c r="F983">
        <f t="shared" ca="1" si="204"/>
        <v>0.84169104154589336</v>
      </c>
      <c r="G983">
        <f t="shared" ca="1" si="205"/>
        <v>0.35426089079291823</v>
      </c>
      <c r="H983">
        <f t="shared" ca="1" si="211"/>
        <v>0.79648764654461579</v>
      </c>
      <c r="I983">
        <f t="shared" ca="1" si="212"/>
        <v>0.36492945766206386</v>
      </c>
      <c r="J983">
        <v>0.33900000000000002</v>
      </c>
      <c r="K983">
        <v>0.311</v>
      </c>
      <c r="L983">
        <f t="shared" si="216"/>
        <v>0.35000000000000003</v>
      </c>
      <c r="M983">
        <f t="shared" ca="1" si="214"/>
        <v>0.94843636343464754</v>
      </c>
      <c r="N983">
        <f t="shared" ca="1" si="206"/>
        <v>5.1563636565352455E-2</v>
      </c>
      <c r="O983">
        <f t="shared" ca="1" si="207"/>
        <v>19221.743565822162</v>
      </c>
      <c r="P983">
        <f t="shared" ca="1" si="208"/>
        <v>0.64639741855249588</v>
      </c>
      <c r="Q983">
        <f t="shared" ca="1" si="209"/>
        <v>0.35360258144750412</v>
      </c>
      <c r="R983">
        <f t="shared" ca="1" si="210"/>
        <v>28157.707858793096</v>
      </c>
      <c r="S983">
        <f ca="1">(('Benefits Calculations'!$F$12-'Benefits Calculations'!$F$6)*'Sensitivity Analysis'!E983*'Sensitivity Analysis'!J983)+(('Benefits Calculations'!$F$18-'Benefits Calculations'!$F$6)*'Sensitivity Analysis'!K983*'Sensitivity Analysis'!F983)+(('Benefits Calculations'!$F$24-'Benefits Calculations'!$F$6)*'Sensitivity Analysis'!L983*'Sensitivity Analysis'!G983)</f>
        <v>239503.34546815866</v>
      </c>
      <c r="T983">
        <f ca="1">+'Sensitivity Analysis'!S983-'Sensitivity Analysis'!K983*('Sensitivity Analysis'!O983+'Sensitivity Analysis'!O983/(1+'Benefits Calculations'!$C$10))-'Sensitivity Analysis'!L983*('Sensitivity Analysis'!R983+'Sensitivity Analysis'!R983/(1+'Benefits Calculations'!$C$10)+'Sensitivity Analysis'!R983/(1+'Benefits Calculations'!$C$10)^2+'Sensitivity Analysis'!R983/(1+'Benefits Calculations'!$C$10)^3)</f>
        <v>190283.69006017162</v>
      </c>
      <c r="U983">
        <f t="shared" ca="1" si="215"/>
        <v>326905.17143810372</v>
      </c>
      <c r="V983">
        <f ca="1">+'Sensitivity Analysis'!S983*(1+'Sensitivity Analysis'!I983)-'Sensitivity Analysis'!K983*('Sensitivity Analysis'!O983+'Sensitivity Analysis'!O983/(1+'Benefits Calculations'!$C$10))-'Sensitivity Analysis'!L983*('Sensitivity Analysis'!R983+'Sensitivity Analysis'!R983/(1+'Benefits Calculations'!$C$10)+'Sensitivity Analysis'!R983/(1+'Benefits Calculations'!$C$10)^2+'Sensitivity Analysis'!R983/(1+'Benefits Calculations'!$C$10)^3)</f>
        <v>277685.51603011671</v>
      </c>
    </row>
    <row r="984" spans="5:22" x14ac:dyDescent="0.25">
      <c r="E984">
        <f t="shared" ca="1" si="203"/>
        <v>0.5668768150680028</v>
      </c>
      <c r="F984">
        <f t="shared" ca="1" si="204"/>
        <v>0.7372929085418044</v>
      </c>
      <c r="G984">
        <f t="shared" ca="1" si="205"/>
        <v>0.44423198650513301</v>
      </c>
      <c r="H984">
        <f t="shared" ca="1" si="211"/>
        <v>0.1350866006478193</v>
      </c>
      <c r="I984">
        <f t="shared" ca="1" si="212"/>
        <v>0.22380983787974323</v>
      </c>
      <c r="J984">
        <v>0.33900000000000002</v>
      </c>
      <c r="K984">
        <v>0.311</v>
      </c>
      <c r="L984">
        <f t="shared" si="216"/>
        <v>0.35000000000000003</v>
      </c>
      <c r="M984">
        <f t="shared" ca="1" si="214"/>
        <v>0.96221695545171526</v>
      </c>
      <c r="N984">
        <f t="shared" ca="1" si="206"/>
        <v>3.7783044548284739E-2</v>
      </c>
      <c r="O984">
        <f t="shared" ca="1" si="207"/>
        <v>19072.417070725212</v>
      </c>
      <c r="P984">
        <f t="shared" ca="1" si="208"/>
        <v>0.71504739244039173</v>
      </c>
      <c r="Q984">
        <f t="shared" ca="1" si="209"/>
        <v>0.28495260755960827</v>
      </c>
      <c r="R984">
        <f t="shared" ca="1" si="210"/>
        <v>26991.344802437743</v>
      </c>
      <c r="S984">
        <f ca="1">(('Benefits Calculations'!$F$12-'Benefits Calculations'!$F$6)*'Sensitivity Analysis'!E984*'Sensitivity Analysis'!J984)+(('Benefits Calculations'!$F$18-'Benefits Calculations'!$F$6)*'Sensitivity Analysis'!K984*'Sensitivity Analysis'!F984)+(('Benefits Calculations'!$F$24-'Benefits Calculations'!$F$6)*'Sensitivity Analysis'!L984*'Sensitivity Analysis'!G984)</f>
        <v>274120.65073410969</v>
      </c>
      <c r="T984">
        <f ca="1">+'Sensitivity Analysis'!S984-'Sensitivity Analysis'!K984*('Sensitivity Analysis'!O984+'Sensitivity Analysis'!O984/(1+'Benefits Calculations'!$C$10))-'Sensitivity Analysis'!L984*('Sensitivity Analysis'!R984+'Sensitivity Analysis'!R984/(1+'Benefits Calculations'!$C$10)+'Sensitivity Analysis'!R984/(1+'Benefits Calculations'!$C$10)^2+'Sensitivity Analysis'!R984/(1+'Benefits Calculations'!$C$10)^3)</f>
        <v>226544.23707790449</v>
      </c>
      <c r="U984">
        <f t="shared" ca="1" si="215"/>
        <v>335471.5491344005</v>
      </c>
      <c r="V984">
        <f ca="1">+'Sensitivity Analysis'!S984*(1+'Sensitivity Analysis'!I984)-'Sensitivity Analysis'!K984*('Sensitivity Analysis'!O984+'Sensitivity Analysis'!O984/(1+'Benefits Calculations'!$C$10))-'Sensitivity Analysis'!L984*('Sensitivity Analysis'!R984+'Sensitivity Analysis'!R984/(1+'Benefits Calculations'!$C$10)+'Sensitivity Analysis'!R984/(1+'Benefits Calculations'!$C$10)^2+'Sensitivity Analysis'!R984/(1+'Benefits Calculations'!$C$10)^3)</f>
        <v>287895.13547819527</v>
      </c>
    </row>
    <row r="985" spans="5:22" x14ac:dyDescent="0.25">
      <c r="E985">
        <f t="shared" ca="1" si="203"/>
        <v>0.57964912871244778</v>
      </c>
      <c r="F985">
        <f t="shared" ca="1" si="204"/>
        <v>0.56923116954671649</v>
      </c>
      <c r="G985">
        <f t="shared" ca="1" si="205"/>
        <v>0.52691832027094609</v>
      </c>
      <c r="H985">
        <f t="shared" ca="1" si="211"/>
        <v>0.9737062806128709</v>
      </c>
      <c r="I985">
        <f t="shared" ca="1" si="212"/>
        <v>0.40030654014754757</v>
      </c>
      <c r="J985">
        <v>0.33900000000000002</v>
      </c>
      <c r="K985">
        <v>0.311</v>
      </c>
      <c r="L985">
        <f t="shared" si="216"/>
        <v>0.35000000000000003</v>
      </c>
      <c r="M985">
        <f t="shared" ca="1" si="214"/>
        <v>0.93581524696775964</v>
      </c>
      <c r="N985">
        <f t="shared" ca="1" si="206"/>
        <v>6.418475303224036E-2</v>
      </c>
      <c r="O985">
        <f t="shared" ca="1" si="207"/>
        <v>19358.505983857358</v>
      </c>
      <c r="P985">
        <f t="shared" ca="1" si="208"/>
        <v>0.4961016563214965</v>
      </c>
      <c r="Q985">
        <f t="shared" ca="1" si="209"/>
        <v>0.5038983436785035</v>
      </c>
      <c r="R985">
        <f t="shared" ca="1" si="210"/>
        <v>30711.232859097778</v>
      </c>
      <c r="S985">
        <f ca="1">(('Benefits Calculations'!$F$12-'Benefits Calculations'!$F$6)*'Sensitivity Analysis'!E985*'Sensitivity Analysis'!J985)+(('Benefits Calculations'!$F$18-'Benefits Calculations'!$F$6)*'Sensitivity Analysis'!K985*'Sensitivity Analysis'!F985)+(('Benefits Calculations'!$F$24-'Benefits Calculations'!$F$6)*'Sensitivity Analysis'!L985*'Sensitivity Analysis'!G985)</f>
        <v>280922.11099281814</v>
      </c>
      <c r="T985">
        <f ca="1">+'Sensitivity Analysis'!S985-'Sensitivity Analysis'!K985*('Sensitivity Analysis'!O985+'Sensitivity Analysis'!O985/(1+'Benefits Calculations'!$C$10))-'Sensitivity Analysis'!L985*('Sensitivity Analysis'!R985+'Sensitivity Analysis'!R985/(1+'Benefits Calculations'!$C$10)+'Sensitivity Analysis'!R985/(1+'Benefits Calculations'!$C$10)^2+'Sensitivity Analysis'!R985/(1+'Benefits Calculations'!$C$10)^3)</f>
        <v>228221.17640311457</v>
      </c>
      <c r="U985">
        <f t="shared" ca="1" si="215"/>
        <v>393377.06929529854</v>
      </c>
      <c r="V985">
        <f ca="1">+'Sensitivity Analysis'!S985*(1+'Sensitivity Analysis'!I985)-'Sensitivity Analysis'!K985*('Sensitivity Analysis'!O985+'Sensitivity Analysis'!O985/(1+'Benefits Calculations'!$C$10))-'Sensitivity Analysis'!L985*('Sensitivity Analysis'!R985+'Sensitivity Analysis'!R985/(1+'Benefits Calculations'!$C$10)+'Sensitivity Analysis'!R985/(1+'Benefits Calculations'!$C$10)^2+'Sensitivity Analysis'!R985/(1+'Benefits Calculations'!$C$10)^3)</f>
        <v>340676.13470559497</v>
      </c>
    </row>
    <row r="986" spans="5:22" x14ac:dyDescent="0.25">
      <c r="E986">
        <f t="shared" ca="1" si="203"/>
        <v>0.52874034881331666</v>
      </c>
      <c r="F986">
        <f t="shared" ca="1" si="204"/>
        <v>0.56606083453979383</v>
      </c>
      <c r="G986">
        <f t="shared" ca="1" si="205"/>
        <v>0.30514487060430706</v>
      </c>
      <c r="H986">
        <f t="shared" ca="1" si="211"/>
        <v>8.0097430033652106E-3</v>
      </c>
      <c r="I986">
        <f t="shared" ca="1" si="212"/>
        <v>0.14906042758490007</v>
      </c>
      <c r="J986">
        <v>0.33900000000000002</v>
      </c>
      <c r="K986">
        <v>0.311</v>
      </c>
      <c r="L986">
        <f t="shared" si="216"/>
        <v>0.35000000000000003</v>
      </c>
      <c r="M986">
        <f t="shared" ca="1" si="214"/>
        <v>0.93748411167059154</v>
      </c>
      <c r="N986">
        <f t="shared" ca="1" si="206"/>
        <v>6.2515888329408464E-2</v>
      </c>
      <c r="O986">
        <f t="shared" ca="1" si="207"/>
        <v>19340.422165937471</v>
      </c>
      <c r="P986">
        <f t="shared" ca="1" si="208"/>
        <v>0.60405784263804796</v>
      </c>
      <c r="Q986">
        <f t="shared" ca="1" si="209"/>
        <v>0.39594215736195204</v>
      </c>
      <c r="R986">
        <f t="shared" ca="1" si="210"/>
        <v>28877.057253579565</v>
      </c>
      <c r="S986">
        <f ca="1">(('Benefits Calculations'!$F$12-'Benefits Calculations'!$F$6)*'Sensitivity Analysis'!E986*'Sensitivity Analysis'!J986)+(('Benefits Calculations'!$F$18-'Benefits Calculations'!$F$6)*'Sensitivity Analysis'!K986*'Sensitivity Analysis'!F986)+(('Benefits Calculations'!$F$24-'Benefits Calculations'!$F$6)*'Sensitivity Analysis'!L986*'Sensitivity Analysis'!G986)</f>
        <v>207949.86831953176</v>
      </c>
      <c r="T986">
        <f ca="1">+'Sensitivity Analysis'!S986-'Sensitivity Analysis'!K986*('Sensitivity Analysis'!O986+'Sensitivity Analysis'!O986/(1+'Benefits Calculations'!$C$10))-'Sensitivity Analysis'!L986*('Sensitivity Analysis'!R986+'Sensitivity Analysis'!R986/(1+'Benefits Calculations'!$C$10)+'Sensitivity Analysis'!R986/(1+'Benefits Calculations'!$C$10)^2+'Sensitivity Analysis'!R986/(1+'Benefits Calculations'!$C$10)^3)</f>
        <v>157700.49611272087</v>
      </c>
      <c r="U986">
        <f t="shared" ca="1" si="215"/>
        <v>238946.96460746485</v>
      </c>
      <c r="V986">
        <f ca="1">+'Sensitivity Analysis'!S986*(1+'Sensitivity Analysis'!I986)-'Sensitivity Analysis'!K986*('Sensitivity Analysis'!O986+'Sensitivity Analysis'!O986/(1+'Benefits Calculations'!$C$10))-'Sensitivity Analysis'!L986*('Sensitivity Analysis'!R986+'Sensitivity Analysis'!R986/(1+'Benefits Calculations'!$C$10)+'Sensitivity Analysis'!R986/(1+'Benefits Calculations'!$C$10)^2+'Sensitivity Analysis'!R986/(1+'Benefits Calculations'!$C$10)^3)</f>
        <v>188697.59240065396</v>
      </c>
    </row>
    <row r="987" spans="5:22" x14ac:dyDescent="0.25">
      <c r="E987">
        <f t="shared" ca="1" si="203"/>
        <v>0.16304764780748765</v>
      </c>
      <c r="F987">
        <f t="shared" ca="1" si="204"/>
        <v>0.56905276723850107</v>
      </c>
      <c r="G987">
        <f t="shared" ca="1" si="205"/>
        <v>0.4557217117202732</v>
      </c>
      <c r="H987">
        <f t="shared" ca="1" si="211"/>
        <v>0.18978529271401035</v>
      </c>
      <c r="I987">
        <f t="shared" ca="1" si="212"/>
        <v>0.24211845299057316</v>
      </c>
      <c r="J987">
        <v>0.33900000000000002</v>
      </c>
      <c r="K987">
        <v>0.311</v>
      </c>
      <c r="L987">
        <f t="shared" si="216"/>
        <v>0.35000000000000003</v>
      </c>
      <c r="M987">
        <f t="shared" ca="1" si="214"/>
        <v>0.94117695674310609</v>
      </c>
      <c r="N987">
        <f t="shared" ca="1" si="206"/>
        <v>5.8823043256893914E-2</v>
      </c>
      <c r="O987">
        <f t="shared" ca="1" si="207"/>
        <v>19300.406496731703</v>
      </c>
      <c r="P987">
        <f t="shared" ca="1" si="208"/>
        <v>0.45166330858873105</v>
      </c>
      <c r="Q987">
        <f t="shared" ca="1" si="209"/>
        <v>0.54833669141126895</v>
      </c>
      <c r="R987">
        <f t="shared" ca="1" si="210"/>
        <v>31466.240387077458</v>
      </c>
      <c r="S987">
        <f ca="1">(('Benefits Calculations'!$F$12-'Benefits Calculations'!$F$6)*'Sensitivity Analysis'!E987*'Sensitivity Analysis'!J987)+(('Benefits Calculations'!$F$18-'Benefits Calculations'!$F$6)*'Sensitivity Analysis'!K987*'Sensitivity Analysis'!F987)+(('Benefits Calculations'!$F$24-'Benefits Calculations'!$F$6)*'Sensitivity Analysis'!L987*'Sensitivity Analysis'!G987)</f>
        <v>221211.21142730684</v>
      </c>
      <c r="T987">
        <f ca="1">+'Sensitivity Analysis'!S987-'Sensitivity Analysis'!K987*('Sensitivity Analysis'!O987+'Sensitivity Analysis'!O987/(1+'Benefits Calculations'!$C$10))-'Sensitivity Analysis'!L987*('Sensitivity Analysis'!R987+'Sensitivity Analysis'!R987/(1+'Benefits Calculations'!$C$10)+'Sensitivity Analysis'!R987/(1+'Benefits Calculations'!$C$10)^2+'Sensitivity Analysis'!R987/(1+'Benefits Calculations'!$C$10)^3)</f>
        <v>167541.21110288962</v>
      </c>
      <c r="U987">
        <f t="shared" ca="1" si="215"/>
        <v>274770.52772225696</v>
      </c>
      <c r="V987">
        <f ca="1">+'Sensitivity Analysis'!S987*(1+'Sensitivity Analysis'!I987)-'Sensitivity Analysis'!K987*('Sensitivity Analysis'!O987+'Sensitivity Analysis'!O987/(1+'Benefits Calculations'!$C$10))-'Sensitivity Analysis'!L987*('Sensitivity Analysis'!R987+'Sensitivity Analysis'!R987/(1+'Benefits Calculations'!$C$10)+'Sensitivity Analysis'!R987/(1+'Benefits Calculations'!$C$10)^2+'Sensitivity Analysis'!R987/(1+'Benefits Calculations'!$C$10)^3)</f>
        <v>221100.52739783973</v>
      </c>
    </row>
    <row r="988" spans="5:22" x14ac:dyDescent="0.25">
      <c r="E988">
        <f t="shared" ca="1" si="203"/>
        <v>0.73692509579181431</v>
      </c>
      <c r="F988">
        <f t="shared" ca="1" si="204"/>
        <v>0.57494675774875914</v>
      </c>
      <c r="G988">
        <f t="shared" ca="1" si="205"/>
        <v>0.35822321873794694</v>
      </c>
      <c r="H988">
        <f t="shared" ca="1" si="211"/>
        <v>0.12922494201213974</v>
      </c>
      <c r="I988">
        <f t="shared" ca="1" si="212"/>
        <v>0.22164229241862693</v>
      </c>
      <c r="J988">
        <v>0.33900000000000002</v>
      </c>
      <c r="K988">
        <v>0.311</v>
      </c>
      <c r="L988">
        <f t="shared" si="216"/>
        <v>0.35000000000000003</v>
      </c>
      <c r="M988">
        <f t="shared" ca="1" si="214"/>
        <v>0.94323848860713011</v>
      </c>
      <c r="N988">
        <f t="shared" ca="1" si="206"/>
        <v>5.676151139286989E-2</v>
      </c>
      <c r="O988">
        <f t="shared" ca="1" si="207"/>
        <v>19278.067737453137</v>
      </c>
      <c r="P988">
        <f t="shared" ca="1" si="208"/>
        <v>0.45660553724414299</v>
      </c>
      <c r="Q988">
        <f t="shared" ca="1" si="209"/>
        <v>0.54339446275585701</v>
      </c>
      <c r="R988">
        <f t="shared" ca="1" si="210"/>
        <v>31382.271922222011</v>
      </c>
      <c r="S988">
        <f ca="1">(('Benefits Calculations'!$F$12-'Benefits Calculations'!$F$6)*'Sensitivity Analysis'!E988*'Sensitivity Analysis'!J988)+(('Benefits Calculations'!$F$18-'Benefits Calculations'!$F$6)*'Sensitivity Analysis'!K988*'Sensitivity Analysis'!F988)+(('Benefits Calculations'!$F$24-'Benefits Calculations'!$F$6)*'Sensitivity Analysis'!L988*'Sensitivity Analysis'!G988)</f>
        <v>244183.64937605333</v>
      </c>
      <c r="T988">
        <f ca="1">+'Sensitivity Analysis'!S988-'Sensitivity Analysis'!K988*('Sensitivity Analysis'!O988+'Sensitivity Analysis'!O988/(1+'Benefits Calculations'!$C$10))-'Sensitivity Analysis'!L988*('Sensitivity Analysis'!R988+'Sensitivity Analysis'!R988/(1+'Benefits Calculations'!$C$10)+'Sensitivity Analysis'!R988/(1+'Benefits Calculations'!$C$10)^2+'Sensitivity Analysis'!R988/(1+'Benefits Calculations'!$C$10)^3)</f>
        <v>190639.03499265522</v>
      </c>
      <c r="U988">
        <f t="shared" ca="1" si="215"/>
        <v>298305.07319490804</v>
      </c>
      <c r="V988">
        <f ca="1">+'Sensitivity Analysis'!S988*(1+'Sensitivity Analysis'!I988)-'Sensitivity Analysis'!K988*('Sensitivity Analysis'!O988+'Sensitivity Analysis'!O988/(1+'Benefits Calculations'!$C$10))-'Sensitivity Analysis'!L988*('Sensitivity Analysis'!R988+'Sensitivity Analysis'!R988/(1+'Benefits Calculations'!$C$10)+'Sensitivity Analysis'!R988/(1+'Benefits Calculations'!$C$10)^2+'Sensitivity Analysis'!R988/(1+'Benefits Calculations'!$C$10)^3)</f>
        <v>244760.45881150989</v>
      </c>
    </row>
    <row r="989" spans="5:22" x14ac:dyDescent="0.25">
      <c r="E989">
        <f t="shared" ca="1" si="203"/>
        <v>0.39088833699110881</v>
      </c>
      <c r="F989">
        <f t="shared" ca="1" si="204"/>
        <v>0.11324304891350256</v>
      </c>
      <c r="G989">
        <f t="shared" ca="1" si="205"/>
        <v>0.30622976555104137</v>
      </c>
      <c r="H989">
        <f t="shared" ca="1" si="211"/>
        <v>0.65776142497807644</v>
      </c>
      <c r="I989">
        <f t="shared" ca="1" si="212"/>
        <v>0.34303602223093888</v>
      </c>
      <c r="J989">
        <v>0.33900000000000002</v>
      </c>
      <c r="K989">
        <v>0.311</v>
      </c>
      <c r="L989">
        <f t="shared" si="216"/>
        <v>0.35000000000000003</v>
      </c>
      <c r="M989">
        <f t="shared" ca="1" si="214"/>
        <v>0.95785409885029815</v>
      </c>
      <c r="N989">
        <f t="shared" ca="1" si="206"/>
        <v>4.2145901149701848E-2</v>
      </c>
      <c r="O989">
        <f t="shared" ca="1" si="207"/>
        <v>19119.692984858168</v>
      </c>
      <c r="P989">
        <f t="shared" ca="1" si="208"/>
        <v>0.67718738857627936</v>
      </c>
      <c r="Q989">
        <f t="shared" ca="1" si="209"/>
        <v>0.32281261142372064</v>
      </c>
      <c r="R989">
        <f t="shared" ca="1" si="210"/>
        <v>27634.586268089013</v>
      </c>
      <c r="S989">
        <f ca="1">(('Benefits Calculations'!$F$12-'Benefits Calculations'!$F$6)*'Sensitivity Analysis'!E989*'Sensitivity Analysis'!J989)+(('Benefits Calculations'!$F$18-'Benefits Calculations'!$F$6)*'Sensitivity Analysis'!K989*'Sensitivity Analysis'!F989)+(('Benefits Calculations'!$F$24-'Benefits Calculations'!$F$6)*'Sensitivity Analysis'!L989*'Sensitivity Analysis'!G989)</f>
        <v>142665.84608800994</v>
      </c>
      <c r="T989">
        <f ca="1">+'Sensitivity Analysis'!S989-'Sensitivity Analysis'!K989*('Sensitivity Analysis'!O989+'Sensitivity Analysis'!O989/(1+'Benefits Calculations'!$C$10))-'Sensitivity Analysis'!L989*('Sensitivity Analysis'!R989+'Sensitivity Analysis'!R989/(1+'Benefits Calculations'!$C$10)+'Sensitivity Analysis'!R989/(1+'Benefits Calculations'!$C$10)^2+'Sensitivity Analysis'!R989/(1+'Benefits Calculations'!$C$10)^3)</f>
        <v>94204.644319446728</v>
      </c>
      <c r="U989">
        <f t="shared" ca="1" si="215"/>
        <v>191605.37043825226</v>
      </c>
      <c r="V989">
        <f ca="1">+'Sensitivity Analysis'!S989*(1+'Sensitivity Analysis'!I989)-'Sensitivity Analysis'!K989*('Sensitivity Analysis'!O989+'Sensitivity Analysis'!O989/(1+'Benefits Calculations'!$C$10))-'Sensitivity Analysis'!L989*('Sensitivity Analysis'!R989+'Sensitivity Analysis'!R989/(1+'Benefits Calculations'!$C$10)+'Sensitivity Analysis'!R989/(1+'Benefits Calculations'!$C$10)^2+'Sensitivity Analysis'!R989/(1+'Benefits Calculations'!$C$10)^3)</f>
        <v>143144.16866968904</v>
      </c>
    </row>
    <row r="990" spans="5:22" x14ac:dyDescent="0.25">
      <c r="E990">
        <f t="shared" ca="1" si="203"/>
        <v>0.61814775913744124</v>
      </c>
      <c r="F990">
        <f t="shared" ca="1" si="204"/>
        <v>0.47341216868560138</v>
      </c>
      <c r="G990">
        <f t="shared" ca="1" si="205"/>
        <v>0.3683709901860876</v>
      </c>
      <c r="H990">
        <f t="shared" ca="1" si="211"/>
        <v>0.78574360413722588</v>
      </c>
      <c r="I990">
        <f t="shared" ca="1" si="212"/>
        <v>0.36330572588382759</v>
      </c>
      <c r="J990">
        <v>0.33900000000000002</v>
      </c>
      <c r="K990">
        <v>0.311</v>
      </c>
      <c r="L990">
        <f t="shared" si="216"/>
        <v>0.35000000000000003</v>
      </c>
      <c r="M990">
        <f t="shared" ca="1" si="214"/>
        <v>0.9396816137010181</v>
      </c>
      <c r="N990">
        <f t="shared" ca="1" si="206"/>
        <v>6.0318386298981896E-2</v>
      </c>
      <c r="O990">
        <f t="shared" ca="1" si="207"/>
        <v>19316.610033935769</v>
      </c>
      <c r="P990">
        <f t="shared" ca="1" si="208"/>
        <v>0.59203660918803669</v>
      </c>
      <c r="Q990">
        <f t="shared" ca="1" si="209"/>
        <v>0.40796339081196331</v>
      </c>
      <c r="R990">
        <f t="shared" ca="1" si="210"/>
        <v>29081.298009895258</v>
      </c>
      <c r="S990">
        <f ca="1">(('Benefits Calculations'!$F$12-'Benefits Calculations'!$F$6)*'Sensitivity Analysis'!E990*'Sensitivity Analysis'!J990)+(('Benefits Calculations'!$F$18-'Benefits Calculations'!$F$6)*'Sensitivity Analysis'!K990*'Sensitivity Analysis'!F990)+(('Benefits Calculations'!$F$24-'Benefits Calculations'!$F$6)*'Sensitivity Analysis'!L990*'Sensitivity Analysis'!G990)</f>
        <v>224593.86199413787</v>
      </c>
      <c r="T990">
        <f ca="1">+'Sensitivity Analysis'!S990-'Sensitivity Analysis'!K990*('Sensitivity Analysis'!O990+'Sensitivity Analysis'!O990/(1+'Benefits Calculations'!$C$10))-'Sensitivity Analysis'!L990*('Sensitivity Analysis'!R990+'Sensitivity Analysis'!R990/(1+'Benefits Calculations'!$C$10)+'Sensitivity Analysis'!R990/(1+'Benefits Calculations'!$C$10)^2+'Sensitivity Analysis'!R990/(1+'Benefits Calculations'!$C$10)^3)</f>
        <v>174087.29327914858</v>
      </c>
      <c r="U990">
        <f t="shared" ca="1" si="215"/>
        <v>306190.09805497038</v>
      </c>
      <c r="V990">
        <f ca="1">+'Sensitivity Analysis'!S990*(1+'Sensitivity Analysis'!I990)-'Sensitivity Analysis'!K990*('Sensitivity Analysis'!O990+'Sensitivity Analysis'!O990/(1+'Benefits Calculations'!$C$10))-'Sensitivity Analysis'!L990*('Sensitivity Analysis'!R990+'Sensitivity Analysis'!R990/(1+'Benefits Calculations'!$C$10)+'Sensitivity Analysis'!R990/(1+'Benefits Calculations'!$C$10)^2+'Sensitivity Analysis'!R990/(1+'Benefits Calculations'!$C$10)^3)</f>
        <v>255683.52933998109</v>
      </c>
    </row>
    <row r="991" spans="5:22" x14ac:dyDescent="0.25">
      <c r="E991">
        <f t="shared" ca="1" si="203"/>
        <v>0.48116282633429919</v>
      </c>
      <c r="F991">
        <f t="shared" ca="1" si="204"/>
        <v>0.66593332953049</v>
      </c>
      <c r="G991">
        <f t="shared" ca="1" si="205"/>
        <v>0.46546069390363576</v>
      </c>
      <c r="H991">
        <f t="shared" ca="1" si="211"/>
        <v>0.90484121625326197</v>
      </c>
      <c r="I991">
        <f t="shared" ca="1" si="212"/>
        <v>0.38253545595814109</v>
      </c>
      <c r="J991">
        <v>0.33900000000000002</v>
      </c>
      <c r="K991">
        <v>0.311</v>
      </c>
      <c r="L991">
        <f t="shared" si="216"/>
        <v>0.35000000000000003</v>
      </c>
      <c r="M991">
        <f t="shared" ca="1" si="214"/>
        <v>0.94806968735919639</v>
      </c>
      <c r="N991">
        <f t="shared" ca="1" si="206"/>
        <v>5.1930312640803611E-2</v>
      </c>
      <c r="O991">
        <f t="shared" ca="1" si="207"/>
        <v>19225.716867775747</v>
      </c>
      <c r="P991">
        <f t="shared" ca="1" si="208"/>
        <v>0.57705369243564519</v>
      </c>
      <c r="Q991">
        <f t="shared" ca="1" si="209"/>
        <v>0.42294630756435481</v>
      </c>
      <c r="R991">
        <f t="shared" ca="1" si="210"/>
        <v>29335.857765518387</v>
      </c>
      <c r="S991">
        <f ca="1">(('Benefits Calculations'!$F$12-'Benefits Calculations'!$F$6)*'Sensitivity Analysis'!E991*'Sensitivity Analysis'!J991)+(('Benefits Calculations'!$F$18-'Benefits Calculations'!$F$6)*'Sensitivity Analysis'!K991*'Sensitivity Analysis'!F991)+(('Benefits Calculations'!$F$24-'Benefits Calculations'!$F$6)*'Sensitivity Analysis'!L991*'Sensitivity Analysis'!G991)</f>
        <v>264470.11070114246</v>
      </c>
      <c r="T991">
        <f ca="1">+'Sensitivity Analysis'!S991-'Sensitivity Analysis'!K991*('Sensitivity Analysis'!O991+'Sensitivity Analysis'!O991/(1+'Benefits Calculations'!$C$10))-'Sensitivity Analysis'!L991*('Sensitivity Analysis'!R991+'Sensitivity Analysis'!R991/(1+'Benefits Calculations'!$C$10)+'Sensitivity Analysis'!R991/(1+'Benefits Calculations'!$C$10)^2+'Sensitivity Analysis'!R991/(1+'Benefits Calculations'!$C$10)^3)</f>
        <v>213680.41129712883</v>
      </c>
      <c r="U991">
        <f t="shared" ca="1" si="215"/>
        <v>365639.30508550402</v>
      </c>
      <c r="V991">
        <f ca="1">+'Sensitivity Analysis'!S991*(1+'Sensitivity Analysis'!I991)-'Sensitivity Analysis'!K991*('Sensitivity Analysis'!O991+'Sensitivity Analysis'!O991/(1+'Benefits Calculations'!$C$10))-'Sensitivity Analysis'!L991*('Sensitivity Analysis'!R991+'Sensitivity Analysis'!R991/(1+'Benefits Calculations'!$C$10)+'Sensitivity Analysis'!R991/(1+'Benefits Calculations'!$C$10)^2+'Sensitivity Analysis'!R991/(1+'Benefits Calculations'!$C$10)^3)</f>
        <v>314849.60568149044</v>
      </c>
    </row>
    <row r="992" spans="5:22" x14ac:dyDescent="0.25">
      <c r="E992">
        <f t="shared" ca="1" si="203"/>
        <v>0.52171534576297485</v>
      </c>
      <c r="F992">
        <f t="shared" ca="1" si="204"/>
        <v>0.54061887739192405</v>
      </c>
      <c r="G992">
        <f t="shared" ca="1" si="205"/>
        <v>0.42006472279757151</v>
      </c>
      <c r="H992">
        <f t="shared" ca="1" si="211"/>
        <v>0.56942138193077152</v>
      </c>
      <c r="I992">
        <f t="shared" ca="1" si="212"/>
        <v>0.32786677988040946</v>
      </c>
      <c r="J992">
        <v>0.33900000000000002</v>
      </c>
      <c r="K992">
        <v>0.311</v>
      </c>
      <c r="L992">
        <f t="shared" si="216"/>
        <v>0.35000000000000003</v>
      </c>
      <c r="M992">
        <f t="shared" ca="1" si="214"/>
        <v>0.94763691597895305</v>
      </c>
      <c r="N992">
        <f t="shared" ca="1" si="206"/>
        <v>5.2363084021046946E-2</v>
      </c>
      <c r="O992">
        <f t="shared" ca="1" si="207"/>
        <v>19230.406378452066</v>
      </c>
      <c r="P992">
        <f t="shared" ca="1" si="208"/>
        <v>0.75398924690405456</v>
      </c>
      <c r="Q992">
        <f t="shared" ca="1" si="209"/>
        <v>0.24601075309594544</v>
      </c>
      <c r="R992">
        <f t="shared" ca="1" si="210"/>
        <v>26329.722695100114</v>
      </c>
      <c r="S992">
        <f ca="1">(('Benefits Calculations'!$F$12-'Benefits Calculations'!$F$6)*'Sensitivity Analysis'!E992*'Sensitivity Analysis'!J992)+(('Benefits Calculations'!$F$18-'Benefits Calculations'!$F$6)*'Sensitivity Analysis'!K992*'Sensitivity Analysis'!F992)+(('Benefits Calculations'!$F$24-'Benefits Calculations'!$F$6)*'Sensitivity Analysis'!L992*'Sensitivity Analysis'!G992)</f>
        <v>239551.2897915082</v>
      </c>
      <c r="T992">
        <f ca="1">+'Sensitivity Analysis'!S992-'Sensitivity Analysis'!K992*('Sensitivity Analysis'!O992+'Sensitivity Analysis'!O992/(1+'Benefits Calculations'!$C$10))-'Sensitivity Analysis'!L992*('Sensitivity Analysis'!R992+'Sensitivity Analysis'!R992/(1+'Benefits Calculations'!$C$10)+'Sensitivity Analysis'!R992/(1+'Benefits Calculations'!$C$10)^2+'Sensitivity Analysis'!R992/(1+'Benefits Calculations'!$C$10)^3)</f>
        <v>192758.60481967049</v>
      </c>
      <c r="U992">
        <f t="shared" ca="1" si="215"/>
        <v>318092.19979164877</v>
      </c>
      <c r="V992">
        <f ca="1">+'Sensitivity Analysis'!S992*(1+'Sensitivity Analysis'!I992)-'Sensitivity Analysis'!K992*('Sensitivity Analysis'!O992+'Sensitivity Analysis'!O992/(1+'Benefits Calculations'!$C$10))-'Sensitivity Analysis'!L992*('Sensitivity Analysis'!R992+'Sensitivity Analysis'!R992/(1+'Benefits Calculations'!$C$10)+'Sensitivity Analysis'!R992/(1+'Benefits Calculations'!$C$10)^2+'Sensitivity Analysis'!R992/(1+'Benefits Calculations'!$C$10)^3)</f>
        <v>271299.5148198111</v>
      </c>
    </row>
    <row r="993" spans="2:22" x14ac:dyDescent="0.25">
      <c r="E993">
        <f t="shared" ca="1" si="203"/>
        <v>0.40953962017026013</v>
      </c>
      <c r="F993">
        <f t="shared" ca="1" si="204"/>
        <v>0.56810497754649247</v>
      </c>
      <c r="G993">
        <f t="shared" ca="1" si="205"/>
        <v>0.39720053044268838</v>
      </c>
      <c r="H993">
        <f t="shared" ca="1" si="211"/>
        <v>0.21107247298826648</v>
      </c>
      <c r="I993">
        <f t="shared" ca="1" si="212"/>
        <v>0.2485121977183912</v>
      </c>
      <c r="J993">
        <v>0.33900000000000002</v>
      </c>
      <c r="K993">
        <v>0.311</v>
      </c>
      <c r="L993">
        <f t="shared" si="216"/>
        <v>0.35000000000000003</v>
      </c>
      <c r="M993">
        <f t="shared" ca="1" si="214"/>
        <v>0.93507304028293803</v>
      </c>
      <c r="N993">
        <f t="shared" ca="1" si="206"/>
        <v>6.4926959717061972E-2</v>
      </c>
      <c r="O993">
        <f t="shared" ca="1" si="207"/>
        <v>19366.548535494083</v>
      </c>
      <c r="P993">
        <f t="shared" ca="1" si="208"/>
        <v>0.59139329340879787</v>
      </c>
      <c r="Q993">
        <f t="shared" ca="1" si="209"/>
        <v>0.40860670659120213</v>
      </c>
      <c r="R993">
        <f t="shared" ca="1" si="210"/>
        <v>29092.227944984523</v>
      </c>
      <c r="S993">
        <f ca="1">(('Benefits Calculations'!$F$12-'Benefits Calculations'!$F$6)*'Sensitivity Analysis'!E993*'Sensitivity Analysis'!J993)+(('Benefits Calculations'!$F$18-'Benefits Calculations'!$F$6)*'Sensitivity Analysis'!K993*'Sensitivity Analysis'!F993)+(('Benefits Calculations'!$F$24-'Benefits Calculations'!$F$6)*'Sensitivity Analysis'!L993*'Sensitivity Analysis'!G993)</f>
        <v>225569.20744764773</v>
      </c>
      <c r="T993">
        <f ca="1">+'Sensitivity Analysis'!S993-'Sensitivity Analysis'!K993*('Sensitivity Analysis'!O993+'Sensitivity Analysis'!O993/(1+'Benefits Calculations'!$C$10))-'Sensitivity Analysis'!L993*('Sensitivity Analysis'!R993+'Sensitivity Analysis'!R993/(1+'Benefits Calculations'!$C$10)+'Sensitivity Analysis'!R993/(1+'Benefits Calculations'!$C$10)^2+'Sensitivity Analysis'!R993/(1+'Benefits Calculations'!$C$10)^3)</f>
        <v>175017.55910742434</v>
      </c>
      <c r="U993">
        <f t="shared" ca="1" si="215"/>
        <v>281625.90692805836</v>
      </c>
      <c r="V993">
        <f ca="1">+'Sensitivity Analysis'!S993*(1+'Sensitivity Analysis'!I993)-'Sensitivity Analysis'!K993*('Sensitivity Analysis'!O993+'Sensitivity Analysis'!O993/(1+'Benefits Calculations'!$C$10))-'Sensitivity Analysis'!L993*('Sensitivity Analysis'!R993+'Sensitivity Analysis'!R993/(1+'Benefits Calculations'!$C$10)+'Sensitivity Analysis'!R993/(1+'Benefits Calculations'!$C$10)^2+'Sensitivity Analysis'!R993/(1+'Benefits Calculations'!$C$10)^3)</f>
        <v>231074.25858783498</v>
      </c>
    </row>
    <row r="994" spans="2:22" x14ac:dyDescent="0.25">
      <c r="E994">
        <f t="shared" ca="1" si="203"/>
        <v>0.27458896762243235</v>
      </c>
      <c r="F994">
        <f t="shared" ca="1" si="204"/>
        <v>0.49104099754356689</v>
      </c>
      <c r="G994">
        <f t="shared" ca="1" si="205"/>
        <v>0.44609711132744861</v>
      </c>
      <c r="H994">
        <f t="shared" ca="1" si="211"/>
        <v>7.3374037239705148E-3</v>
      </c>
      <c r="I994">
        <f t="shared" ca="1" si="212"/>
        <v>0.14802847919750606</v>
      </c>
      <c r="J994">
        <v>0.33900000000000002</v>
      </c>
      <c r="K994">
        <v>0.311</v>
      </c>
      <c r="L994">
        <f t="shared" si="216"/>
        <v>0.35000000000000003</v>
      </c>
      <c r="M994">
        <f t="shared" ca="1" si="214"/>
        <v>0.92586486957662451</v>
      </c>
      <c r="N994">
        <f t="shared" ca="1" si="206"/>
        <v>7.4135130423375495E-2</v>
      </c>
      <c r="O994">
        <f t="shared" ca="1" si="207"/>
        <v>19466.3282732677</v>
      </c>
      <c r="P994">
        <f t="shared" ca="1" si="208"/>
        <v>0.57405694980081901</v>
      </c>
      <c r="Q994">
        <f t="shared" ca="1" si="209"/>
        <v>0.42594305019918099</v>
      </c>
      <c r="R994">
        <f t="shared" ca="1" si="210"/>
        <v>29386.772422884085</v>
      </c>
      <c r="S994">
        <f ca="1">(('Benefits Calculations'!$F$12-'Benefits Calculations'!$F$6)*'Sensitivity Analysis'!E994*'Sensitivity Analysis'!J994)+(('Benefits Calculations'!$F$18-'Benefits Calculations'!$F$6)*'Sensitivity Analysis'!K994*'Sensitivity Analysis'!F994)+(('Benefits Calculations'!$F$24-'Benefits Calculations'!$F$6)*'Sensitivity Analysis'!L994*'Sensitivity Analysis'!G994)</f>
        <v>219254.51965851628</v>
      </c>
      <c r="T994">
        <f ca="1">+'Sensitivity Analysis'!S994-'Sensitivity Analysis'!K994*('Sensitivity Analysis'!O994+'Sensitivity Analysis'!O994/(1+'Benefits Calculations'!$C$10))-'Sensitivity Analysis'!L994*('Sensitivity Analysis'!R994+'Sensitivity Analysis'!R994/(1+'Benefits Calculations'!$C$10)+'Sensitivity Analysis'!R994/(1+'Benefits Calculations'!$C$10)^2+'Sensitivity Analysis'!R994/(1+'Benefits Calculations'!$C$10)^3)</f>
        <v>168249.9447828439</v>
      </c>
      <c r="U994">
        <f t="shared" ca="1" si="215"/>
        <v>251710.43276074616</v>
      </c>
      <c r="V994">
        <f ca="1">+'Sensitivity Analysis'!S994*(1+'Sensitivity Analysis'!I994)-'Sensitivity Analysis'!K994*('Sensitivity Analysis'!O994+'Sensitivity Analysis'!O994/(1+'Benefits Calculations'!$C$10))-'Sensitivity Analysis'!L994*('Sensitivity Analysis'!R994+'Sensitivity Analysis'!R994/(1+'Benefits Calculations'!$C$10)+'Sensitivity Analysis'!R994/(1+'Benefits Calculations'!$C$10)^2+'Sensitivity Analysis'!R994/(1+'Benefits Calculations'!$C$10)^3)</f>
        <v>200705.85788507378</v>
      </c>
    </row>
    <row r="995" spans="2:22" x14ac:dyDescent="0.25">
      <c r="E995">
        <f t="shared" ca="1" si="203"/>
        <v>0.5877655639050684</v>
      </c>
      <c r="F995">
        <f t="shared" ca="1" si="204"/>
        <v>0.744179369827218</v>
      </c>
      <c r="G995">
        <f t="shared" ca="1" si="205"/>
        <v>0.22648100197618945</v>
      </c>
      <c r="H995">
        <f t="shared" ca="1" si="211"/>
        <v>1.3914380224902212E-2</v>
      </c>
      <c r="I995">
        <f t="shared" ca="1" si="212"/>
        <v>0.1567121716499329</v>
      </c>
      <c r="J995">
        <v>0.33900000000000002</v>
      </c>
      <c r="K995">
        <v>0.311</v>
      </c>
      <c r="L995">
        <f t="shared" si="216"/>
        <v>0.35000000000000003</v>
      </c>
      <c r="M995">
        <f t="shared" ca="1" si="214"/>
        <v>0.92599477302723654</v>
      </c>
      <c r="N995">
        <f t="shared" ca="1" si="206"/>
        <v>7.400522697276346E-2</v>
      </c>
      <c r="O995">
        <f t="shared" ca="1" si="207"/>
        <v>19464.920639476866</v>
      </c>
      <c r="P995">
        <f t="shared" ca="1" si="208"/>
        <v>0.51658421424886947</v>
      </c>
      <c r="Q995">
        <f t="shared" ca="1" si="209"/>
        <v>0.48341578575113053</v>
      </c>
      <c r="R995">
        <f t="shared" ca="1" si="210"/>
        <v>30363.234199911705</v>
      </c>
      <c r="S995">
        <f ca="1">(('Benefits Calculations'!$F$12-'Benefits Calculations'!$F$6)*'Sensitivity Analysis'!E995*'Sensitivity Analysis'!J995)+(('Benefits Calculations'!$F$18-'Benefits Calculations'!$F$6)*'Sensitivity Analysis'!K995*'Sensitivity Analysis'!F995)+(('Benefits Calculations'!$F$24-'Benefits Calculations'!$F$6)*'Sensitivity Analysis'!L995*'Sensitivity Analysis'!G995)</f>
        <v>210086.56852100027</v>
      </c>
      <c r="T995">
        <f ca="1">+'Sensitivity Analysis'!S995-'Sensitivity Analysis'!K995*('Sensitivity Analysis'!O995+'Sensitivity Analysis'!O995/(1+'Benefits Calculations'!$C$10))-'Sensitivity Analysis'!L995*('Sensitivity Analysis'!R995+'Sensitivity Analysis'!R995/(1+'Benefits Calculations'!$C$10)+'Sensitivity Analysis'!R995/(1+'Benefits Calculations'!$C$10)^2+'Sensitivity Analysis'!R995/(1+'Benefits Calculations'!$C$10)^3)</f>
        <v>157783.60076889151</v>
      </c>
      <c r="U995">
        <f t="shared" ca="1" si="215"/>
        <v>243009.69090840867</v>
      </c>
      <c r="V995">
        <f ca="1">+'Sensitivity Analysis'!S995*(1+'Sensitivity Analysis'!I995)-'Sensitivity Analysis'!K995*('Sensitivity Analysis'!O995+'Sensitivity Analysis'!O995/(1+'Benefits Calculations'!$C$10))-'Sensitivity Analysis'!L995*('Sensitivity Analysis'!R995+'Sensitivity Analysis'!R995/(1+'Benefits Calculations'!$C$10)+'Sensitivity Analysis'!R995/(1+'Benefits Calculations'!$C$10)^2+'Sensitivity Analysis'!R995/(1+'Benefits Calculations'!$C$10)^3)</f>
        <v>190706.72315629991</v>
      </c>
    </row>
    <row r="996" spans="2:22" x14ac:dyDescent="0.25">
      <c r="E996">
        <f t="shared" ca="1" si="203"/>
        <v>0.36258370250282757</v>
      </c>
      <c r="F996">
        <f t="shared" ca="1" si="204"/>
        <v>0.73364484952277109</v>
      </c>
      <c r="G996">
        <f t="shared" ca="1" si="205"/>
        <v>0.39729069164454278</v>
      </c>
      <c r="H996">
        <f t="shared" ca="1" si="211"/>
        <v>0.40891815956234911</v>
      </c>
      <c r="I996">
        <f t="shared" ca="1" si="212"/>
        <v>0.29691439725156465</v>
      </c>
      <c r="J996">
        <v>0.33900000000000002</v>
      </c>
      <c r="K996">
        <v>0.311</v>
      </c>
      <c r="L996">
        <f t="shared" si="216"/>
        <v>0.35000000000000003</v>
      </c>
      <c r="M996">
        <f t="shared" ca="1" si="214"/>
        <v>0.95965187027376042</v>
      </c>
      <c r="N996">
        <f t="shared" ca="1" si="206"/>
        <v>4.0348129726239579E-2</v>
      </c>
      <c r="O996">
        <f t="shared" ca="1" si="207"/>
        <v>19100.212333713534</v>
      </c>
      <c r="P996">
        <f t="shared" ca="1" si="208"/>
        <v>0.6073846581741259</v>
      </c>
      <c r="Q996">
        <f t="shared" ca="1" si="209"/>
        <v>0.3926153418258741</v>
      </c>
      <c r="R996">
        <f t="shared" ca="1" si="210"/>
        <v>28820.534657621603</v>
      </c>
      <c r="S996">
        <f ca="1">(('Benefits Calculations'!$F$12-'Benefits Calculations'!$F$6)*'Sensitivity Analysis'!E996*'Sensitivity Analysis'!J996)+(('Benefits Calculations'!$F$18-'Benefits Calculations'!$F$6)*'Sensitivity Analysis'!K996*'Sensitivity Analysis'!F996)+(('Benefits Calculations'!$F$24-'Benefits Calculations'!$F$6)*'Sensitivity Analysis'!L996*'Sensitivity Analysis'!G996)</f>
        <v>240735.66549819245</v>
      </c>
      <c r="T996">
        <f ca="1">+'Sensitivity Analysis'!S996-'Sensitivity Analysis'!K996*('Sensitivity Analysis'!O996+'Sensitivity Analysis'!O996/(1+'Benefits Calculations'!$C$10))-'Sensitivity Analysis'!L996*('Sensitivity Analysis'!R996+'Sensitivity Analysis'!R996/(1+'Benefits Calculations'!$C$10)+'Sensitivity Analysis'!R996/(1+'Benefits Calculations'!$C$10)^2+'Sensitivity Analysis'!R996/(1+'Benefits Calculations'!$C$10)^3)</f>
        <v>190708.38497913547</v>
      </c>
      <c r="U996">
        <f t="shared" ca="1" si="215"/>
        <v>312213.55051654257</v>
      </c>
      <c r="V996">
        <f ca="1">+'Sensitivity Analysis'!S996*(1+'Sensitivity Analysis'!I996)-'Sensitivity Analysis'!K996*('Sensitivity Analysis'!O996+'Sensitivity Analysis'!O996/(1+'Benefits Calculations'!$C$10))-'Sensitivity Analysis'!L996*('Sensitivity Analysis'!R996+'Sensitivity Analysis'!R996/(1+'Benefits Calculations'!$C$10)+'Sensitivity Analysis'!R996/(1+'Benefits Calculations'!$C$10)^2+'Sensitivity Analysis'!R996/(1+'Benefits Calculations'!$C$10)^3)</f>
        <v>262186.26999748556</v>
      </c>
    </row>
    <row r="997" spans="2:22" x14ac:dyDescent="0.25">
      <c r="E997">
        <f t="shared" ca="1" si="203"/>
        <v>0.59542870375559509</v>
      </c>
      <c r="F997">
        <f t="shared" ca="1" si="204"/>
        <v>0.60966459044958166</v>
      </c>
      <c r="G997">
        <f t="shared" ca="1" si="205"/>
        <v>0.34024502392528144</v>
      </c>
      <c r="H997">
        <f t="shared" ca="1" si="211"/>
        <v>0.21904789454305484</v>
      </c>
      <c r="I997">
        <f t="shared" ca="1" si="212"/>
        <v>0.25082403020925409</v>
      </c>
      <c r="J997">
        <v>0.33900000000000002</v>
      </c>
      <c r="K997">
        <v>0.311</v>
      </c>
      <c r="L997">
        <f t="shared" si="216"/>
        <v>0.35000000000000003</v>
      </c>
      <c r="M997">
        <f t="shared" ca="1" si="214"/>
        <v>0.92725976499764917</v>
      </c>
      <c r="N997">
        <f t="shared" ca="1" si="206"/>
        <v>7.2740235002350828E-2</v>
      </c>
      <c r="O997">
        <f t="shared" ca="1" si="207"/>
        <v>19451.213186485475</v>
      </c>
      <c r="P997">
        <f t="shared" ca="1" si="208"/>
        <v>0.61626897604928998</v>
      </c>
      <c r="Q997">
        <f t="shared" ca="1" si="209"/>
        <v>0.38373102395071002</v>
      </c>
      <c r="R997">
        <f t="shared" ca="1" si="210"/>
        <v>28669.590096922562</v>
      </c>
      <c r="S997">
        <f ca="1">(('Benefits Calculations'!$F$12-'Benefits Calculations'!$F$6)*'Sensitivity Analysis'!E997*'Sensitivity Analysis'!J997)+(('Benefits Calculations'!$F$18-'Benefits Calculations'!$F$6)*'Sensitivity Analysis'!K997*'Sensitivity Analysis'!F997)+(('Benefits Calculations'!$F$24-'Benefits Calculations'!$F$6)*'Sensitivity Analysis'!L997*'Sensitivity Analysis'!G997)</f>
        <v>229881.72442651418</v>
      </c>
      <c r="T997">
        <f ca="1">+'Sensitivity Analysis'!S997-'Sensitivity Analysis'!K997*('Sensitivity Analysis'!O997+'Sensitivity Analysis'!O997/(1+'Benefits Calculations'!$C$10))-'Sensitivity Analysis'!L997*('Sensitivity Analysis'!R997+'Sensitivity Analysis'!R997/(1+'Benefits Calculations'!$C$10)+'Sensitivity Analysis'!R997/(1+'Benefits Calculations'!$C$10)^2+'Sensitivity Analysis'!R997/(1+'Benefits Calculations'!$C$10)^3)</f>
        <v>179840.65556919159</v>
      </c>
      <c r="U997">
        <f t="shared" ca="1" si="215"/>
        <v>287541.5850186256</v>
      </c>
      <c r="V997">
        <f ca="1">+'Sensitivity Analysis'!S997*(1+'Sensitivity Analysis'!I997)-'Sensitivity Analysis'!K997*('Sensitivity Analysis'!O997+'Sensitivity Analysis'!O997/(1+'Benefits Calculations'!$C$10))-'Sensitivity Analysis'!L997*('Sensitivity Analysis'!R997+'Sensitivity Analysis'!R997/(1+'Benefits Calculations'!$C$10)+'Sensitivity Analysis'!R997/(1+'Benefits Calculations'!$C$10)^2+'Sensitivity Analysis'!R997/(1+'Benefits Calculations'!$C$10)^3)</f>
        <v>237500.51616130301</v>
      </c>
    </row>
    <row r="998" spans="2:22" x14ac:dyDescent="0.25">
      <c r="E998">
        <f t="shared" ca="1" si="203"/>
        <v>0.58149416407390853</v>
      </c>
      <c r="F998">
        <f t="shared" ca="1" si="204"/>
        <v>0.42005955763220021</v>
      </c>
      <c r="G998">
        <f t="shared" ca="1" si="205"/>
        <v>0.45891459291536696</v>
      </c>
      <c r="H998">
        <f t="shared" ca="1" si="211"/>
        <v>0.95426810273229645</v>
      </c>
      <c r="I998">
        <f t="shared" ca="1" si="212"/>
        <v>0.39402798651050275</v>
      </c>
      <c r="J998">
        <v>0.33900000000000002</v>
      </c>
      <c r="K998">
        <v>0.311</v>
      </c>
      <c r="L998">
        <f t="shared" si="216"/>
        <v>0.35000000000000003</v>
      </c>
      <c r="M998">
        <f t="shared" ca="1" si="214"/>
        <v>0.92953566819521649</v>
      </c>
      <c r="N998">
        <f t="shared" ca="1" si="206"/>
        <v>7.0464331804783509E-2</v>
      </c>
      <c r="O998">
        <f t="shared" ca="1" si="207"/>
        <v>19426.551499436635</v>
      </c>
      <c r="P998">
        <f t="shared" ca="1" si="208"/>
        <v>0.46870114308425787</v>
      </c>
      <c r="Q998">
        <f t="shared" ca="1" si="209"/>
        <v>0.53129885691574219</v>
      </c>
      <c r="R998">
        <f t="shared" ca="1" si="210"/>
        <v>31176.767578998464</v>
      </c>
      <c r="S998">
        <f ca="1">(('Benefits Calculations'!$F$12-'Benefits Calculations'!$F$6)*'Sensitivity Analysis'!E998*'Sensitivity Analysis'!J998)+(('Benefits Calculations'!$F$18-'Benefits Calculations'!$F$6)*'Sensitivity Analysis'!K998*'Sensitivity Analysis'!F998)+(('Benefits Calculations'!$F$24-'Benefits Calculations'!$F$6)*'Sensitivity Analysis'!L998*'Sensitivity Analysis'!G998)</f>
        <v>242758.72865900237</v>
      </c>
      <c r="T998">
        <f ca="1">+'Sensitivity Analysis'!S998-'Sensitivity Analysis'!K998*('Sensitivity Analysis'!O998+'Sensitivity Analysis'!O998/(1+'Benefits Calculations'!$C$10))-'Sensitivity Analysis'!L998*('Sensitivity Analysis'!R998+'Sensitivity Analysis'!R998/(1+'Benefits Calculations'!$C$10)+'Sensitivity Analysis'!R998/(1+'Benefits Calculations'!$C$10)^2+'Sensitivity Analysis'!R998/(1+'Benefits Calculations'!$C$10)^3)</f>
        <v>189396.75748457428</v>
      </c>
      <c r="U998">
        <f t="shared" ca="1" si="215"/>
        <v>338412.46172035858</v>
      </c>
      <c r="V998">
        <f ca="1">+'Sensitivity Analysis'!S998*(1+'Sensitivity Analysis'!I998)-'Sensitivity Analysis'!K998*('Sensitivity Analysis'!O998+'Sensitivity Analysis'!O998/(1+'Benefits Calculations'!$C$10))-'Sensitivity Analysis'!L998*('Sensitivity Analysis'!R998+'Sensitivity Analysis'!R998/(1+'Benefits Calculations'!$C$10)+'Sensitivity Analysis'!R998/(1+'Benefits Calculations'!$C$10)^2+'Sensitivity Analysis'!R998/(1+'Benefits Calculations'!$C$10)^3)</f>
        <v>285050.49054593052</v>
      </c>
    </row>
    <row r="999" spans="2:22" x14ac:dyDescent="0.25">
      <c r="E999">
        <f t="shared" ca="1" si="203"/>
        <v>0.39851914203281208</v>
      </c>
      <c r="F999">
        <f t="shared" ca="1" si="204"/>
        <v>0.59757630266501194</v>
      </c>
      <c r="G999">
        <f t="shared" ca="1" si="205"/>
        <v>0.43140781358036928</v>
      </c>
      <c r="H999">
        <f t="shared" ca="1" si="211"/>
        <v>0.9616495445608948</v>
      </c>
      <c r="I999">
        <f t="shared" ca="1" si="212"/>
        <v>0.39621619841726724</v>
      </c>
      <c r="J999">
        <v>0.33900000000000002</v>
      </c>
      <c r="K999">
        <v>0.311</v>
      </c>
      <c r="L999">
        <f t="shared" si="216"/>
        <v>0.35000000000000003</v>
      </c>
      <c r="M999">
        <f t="shared" ca="1" si="214"/>
        <v>0.95573170657300255</v>
      </c>
      <c r="N999">
        <f t="shared" ca="1" si="206"/>
        <v>4.4268293426997452E-2</v>
      </c>
      <c r="O999">
        <f t="shared" ca="1" si="207"/>
        <v>19142.691227574946</v>
      </c>
      <c r="P999">
        <f t="shared" ca="1" si="208"/>
        <v>0.63455758272213547</v>
      </c>
      <c r="Q999">
        <f t="shared" ca="1" si="209"/>
        <v>0.36544241727786453</v>
      </c>
      <c r="R999">
        <f t="shared" ca="1" si="210"/>
        <v>28358.866669550916</v>
      </c>
      <c r="S999">
        <f ca="1">(('Benefits Calculations'!$F$12-'Benefits Calculations'!$F$6)*'Sensitivity Analysis'!E999*'Sensitivity Analysis'!J999)+(('Benefits Calculations'!$F$18-'Benefits Calculations'!$F$6)*'Sensitivity Analysis'!K999*'Sensitivity Analysis'!F999)+(('Benefits Calculations'!$F$24-'Benefits Calculations'!$F$6)*'Sensitivity Analysis'!L999*'Sensitivity Analysis'!G999)</f>
        <v>238506.98244594422</v>
      </c>
      <c r="T999">
        <f ca="1">+'Sensitivity Analysis'!S999-'Sensitivity Analysis'!K999*('Sensitivity Analysis'!O999+'Sensitivity Analysis'!O999/(1+'Benefits Calculations'!$C$10))-'Sensitivity Analysis'!L999*('Sensitivity Analysis'!R999+'Sensitivity Analysis'!R999/(1+'Benefits Calculations'!$C$10)+'Sensitivity Analysis'!R999/(1+'Benefits Calculations'!$C$10)^2+'Sensitivity Analysis'!R999/(1+'Benefits Calculations'!$C$10)^3)</f>
        <v>189068.00973525684</v>
      </c>
      <c r="U999">
        <f t="shared" ca="1" si="215"/>
        <v>333007.31232665014</v>
      </c>
      <c r="V999">
        <f ca="1">+'Sensitivity Analysis'!S999*(1+'Sensitivity Analysis'!I999)-'Sensitivity Analysis'!K999*('Sensitivity Analysis'!O999+'Sensitivity Analysis'!O999/(1+'Benefits Calculations'!$C$10))-'Sensitivity Analysis'!L999*('Sensitivity Analysis'!R999+'Sensitivity Analysis'!R999/(1+'Benefits Calculations'!$C$10)+'Sensitivity Analysis'!R999/(1+'Benefits Calculations'!$C$10)^2+'Sensitivity Analysis'!R999/(1+'Benefits Calculations'!$C$10)^3)</f>
        <v>283568.33961596276</v>
      </c>
    </row>
    <row r="1000" spans="2:22" x14ac:dyDescent="0.25">
      <c r="E1000">
        <f t="shared" ca="1" si="203"/>
        <v>0.24648323508152875</v>
      </c>
      <c r="F1000">
        <f t="shared" ca="1" si="204"/>
        <v>0.74726758331199217</v>
      </c>
      <c r="G1000">
        <f t="shared" ca="1" si="205"/>
        <v>0.50180590147923143</v>
      </c>
      <c r="H1000">
        <f t="shared" ca="1" si="211"/>
        <v>0.43684434590737098</v>
      </c>
      <c r="I1000">
        <f t="shared" ca="1" si="212"/>
        <v>0.30268771792235738</v>
      </c>
      <c r="J1000">
        <v>0.33900000000000002</v>
      </c>
      <c r="K1000">
        <v>0.311</v>
      </c>
      <c r="L1000">
        <f t="shared" si="216"/>
        <v>0.35000000000000003</v>
      </c>
      <c r="M1000">
        <f t="shared" ca="1" si="214"/>
        <v>0.93866649729667495</v>
      </c>
      <c r="N1000">
        <f t="shared" ca="1" si="206"/>
        <v>6.1333502703325049E-2</v>
      </c>
      <c r="O1000">
        <f t="shared" ca="1" si="207"/>
        <v>19327.609835293231</v>
      </c>
      <c r="P1000">
        <f t="shared" ca="1" si="208"/>
        <v>0.61510740719487778</v>
      </c>
      <c r="Q1000">
        <f t="shared" ca="1" si="209"/>
        <v>0.38489259280512222</v>
      </c>
      <c r="R1000">
        <f t="shared" ca="1" si="210"/>
        <v>28689.325151759025</v>
      </c>
      <c r="S1000">
        <f ca="1">(('Benefits Calculations'!$F$12-'Benefits Calculations'!$F$6)*'Sensitivity Analysis'!E1000*'Sensitivity Analysis'!J1000)+(('Benefits Calculations'!$F$18-'Benefits Calculations'!$F$6)*'Sensitivity Analysis'!K1000*'Sensitivity Analysis'!F1000)+(('Benefits Calculations'!$F$24-'Benefits Calculations'!$F$6)*'Sensitivity Analysis'!L1000*'Sensitivity Analysis'!G1000)</f>
        <v>263813.05044510827</v>
      </c>
      <c r="T1000">
        <f ca="1">+'Sensitivity Analysis'!S1000-'Sensitivity Analysis'!K1000*('Sensitivity Analysis'!O1000+'Sensitivity Analysis'!O1000/(1+'Benefits Calculations'!$C$10))-'Sensitivity Analysis'!L1000*('Sensitivity Analysis'!R1000+'Sensitivity Analysis'!R1000/(1+'Benefits Calculations'!$C$10)+'Sensitivity Analysis'!R1000/(1+'Benefits Calculations'!$C$10)^2+'Sensitivity Analysis'!R1000/(1+'Benefits Calculations'!$C$10)^3)</f>
        <v>213821.30401712767</v>
      </c>
      <c r="U1000">
        <f t="shared" ca="1" si="215"/>
        <v>343666.02064247383</v>
      </c>
      <c r="V1000">
        <f ca="1">+'Sensitivity Analysis'!S1000*(1+'Sensitivity Analysis'!I1000)-'Sensitivity Analysis'!K1000*('Sensitivity Analysis'!O1000+'Sensitivity Analysis'!O1000/(1+'Benefits Calculations'!$C$10))-'Sensitivity Analysis'!L1000*('Sensitivity Analysis'!R1000+'Sensitivity Analysis'!R1000/(1+'Benefits Calculations'!$C$10)+'Sensitivity Analysis'!R1000/(1+'Benefits Calculations'!$C$10)^2+'Sensitivity Analysis'!R1000/(1+'Benefits Calculations'!$C$10)^3)</f>
        <v>293674.27421449323</v>
      </c>
    </row>
    <row r="1001" spans="2:22" x14ac:dyDescent="0.25">
      <c r="E1001">
        <f t="shared" ca="1" si="203"/>
        <v>0.47450138479937642</v>
      </c>
      <c r="F1001">
        <f t="shared" ca="1" si="204"/>
        <v>0.77438294928708906</v>
      </c>
      <c r="G1001">
        <f t="shared" ca="1" si="205"/>
        <v>0.49792823637749023</v>
      </c>
      <c r="H1001">
        <f t="shared" ca="1" si="211"/>
        <v>0.34308784309776308</v>
      </c>
      <c r="I1001">
        <f t="shared" ca="1" si="212"/>
        <v>0.28246959662071541</v>
      </c>
      <c r="J1001">
        <v>0.33900000000000002</v>
      </c>
      <c r="K1001">
        <v>0.311</v>
      </c>
      <c r="L1001">
        <f t="shared" si="216"/>
        <v>0.35000000000000003</v>
      </c>
      <c r="M1001">
        <f t="shared" ca="1" si="214"/>
        <v>0.96195568262713071</v>
      </c>
      <c r="N1001">
        <f t="shared" ca="1" si="206"/>
        <v>3.8044317372869285E-2</v>
      </c>
      <c r="O1001">
        <f t="shared" ca="1" si="207"/>
        <v>19075.248223052415</v>
      </c>
      <c r="P1001">
        <f t="shared" ca="1" si="208"/>
        <v>0.46755663417158511</v>
      </c>
      <c r="Q1001">
        <f t="shared" ca="1" si="209"/>
        <v>0.53244336582841489</v>
      </c>
      <c r="R1001">
        <f t="shared" ca="1" si="210"/>
        <v>31196.21278542477</v>
      </c>
      <c r="S1001">
        <f ca="1">(('Benefits Calculations'!$F$12-'Benefits Calculations'!$F$6)*'Sensitivity Analysis'!E1001*'Sensitivity Analysis'!J1001)+(('Benefits Calculations'!$F$18-'Benefits Calculations'!$F$6)*'Sensitivity Analysis'!K1001*'Sensitivity Analysis'!F1001)+(('Benefits Calculations'!$F$24-'Benefits Calculations'!$F$6)*'Sensitivity Analysis'!L1001*'Sensitivity Analysis'!G1001)</f>
        <v>286529.89588598232</v>
      </c>
      <c r="T1001">
        <f ca="1">+'Sensitivity Analysis'!S1001-'Sensitivity Analysis'!K1001*('Sensitivity Analysis'!O1001+'Sensitivity Analysis'!O1001/(1+'Benefits Calculations'!$C$10))-'Sensitivity Analysis'!L1001*('Sensitivity Analysis'!R1001+'Sensitivity Analysis'!R1001/(1+'Benefits Calculations'!$C$10)+'Sensitivity Analysis'!R1001/(1+'Benefits Calculations'!$C$10)^2+'Sensitivity Analysis'!R1001/(1+'Benefits Calculations'!$C$10)^3)</f>
        <v>233356.86745960463</v>
      </c>
      <c r="U1001">
        <f t="shared" ca="1" si="215"/>
        <v>367465.87999667128</v>
      </c>
      <c r="V1001">
        <f ca="1">+'Sensitivity Analysis'!S1001*(1+'Sensitivity Analysis'!I1001)-'Sensitivity Analysis'!K1001*('Sensitivity Analysis'!O1001+'Sensitivity Analysis'!O1001/(1+'Benefits Calculations'!$C$10))-'Sensitivity Analysis'!L1001*('Sensitivity Analysis'!R1001+'Sensitivity Analysis'!R1001/(1+'Benefits Calculations'!$C$10)+'Sensitivity Analysis'!R1001/(1+'Benefits Calculations'!$C$10)^2+'Sensitivity Analysis'!R1001/(1+'Benefits Calculations'!$C$10)^3)</f>
        <v>314292.8515702936</v>
      </c>
    </row>
    <row r="1002" spans="2:22" x14ac:dyDescent="0.25">
      <c r="E1002">
        <f t="shared" ca="1" si="203"/>
        <v>0.3095174013580565</v>
      </c>
      <c r="F1002">
        <f t="shared" ca="1" si="204"/>
        <v>0.61944174617234682</v>
      </c>
      <c r="G1002">
        <f t="shared" ca="1" si="205"/>
        <v>0.44378863848186084</v>
      </c>
      <c r="H1002">
        <f t="shared" ca="1" si="211"/>
        <v>0.18591739711051269</v>
      </c>
      <c r="I1002">
        <f t="shared" ca="1" si="212"/>
        <v>0.24091885039182498</v>
      </c>
      <c r="J1002">
        <v>0.33900000000000002</v>
      </c>
      <c r="K1002">
        <v>0.311</v>
      </c>
      <c r="L1002">
        <f t="shared" si="216"/>
        <v>0.35000000000000003</v>
      </c>
      <c r="M1002">
        <f t="shared" ca="1" si="214"/>
        <v>0.9334454669149016</v>
      </c>
      <c r="N1002">
        <f t="shared" ca="1" si="206"/>
        <v>6.65545330850984E-2</v>
      </c>
      <c r="O1002">
        <f t="shared" ca="1" si="207"/>
        <v>19384.184920510128</v>
      </c>
      <c r="P1002">
        <f t="shared" ca="1" si="208"/>
        <v>0.57521148689997759</v>
      </c>
      <c r="Q1002">
        <f t="shared" ca="1" si="209"/>
        <v>0.42478851310002241</v>
      </c>
      <c r="R1002">
        <f t="shared" ca="1" si="210"/>
        <v>29367.156837569382</v>
      </c>
      <c r="S1002">
        <f ca="1">(('Benefits Calculations'!$F$12-'Benefits Calculations'!$F$6)*'Sensitivity Analysis'!E1002*'Sensitivity Analysis'!J1002)+(('Benefits Calculations'!$F$18-'Benefits Calculations'!$F$6)*'Sensitivity Analysis'!K1002*'Sensitivity Analysis'!F1002)+(('Benefits Calculations'!$F$24-'Benefits Calculations'!$F$6)*'Sensitivity Analysis'!L1002*'Sensitivity Analysis'!G1002)</f>
        <v>236774.95600418787</v>
      </c>
      <c r="T1002">
        <f ca="1">+'Sensitivity Analysis'!S1002-'Sensitivity Analysis'!K1002*('Sensitivity Analysis'!O1002+'Sensitivity Analysis'!O1002/(1+'Benefits Calculations'!$C$10))-'Sensitivity Analysis'!L1002*('Sensitivity Analysis'!R1002+'Sensitivity Analysis'!R1002/(1+'Benefits Calculations'!$C$10)+'Sensitivity Analysis'!R1002/(1+'Benefits Calculations'!$C$10)^2+'Sensitivity Analysis'!R1002/(1+'Benefits Calculations'!$C$10)^3)</f>
        <v>185846.71036691661</v>
      </c>
      <c r="U1002">
        <f t="shared" ca="1" si="215"/>
        <v>293818.50620629173</v>
      </c>
      <c r="V1002">
        <f ca="1">+'Sensitivity Analysis'!S1002*(1+'Sensitivity Analysis'!I1002)-'Sensitivity Analysis'!K1002*('Sensitivity Analysis'!O1002+'Sensitivity Analysis'!O1002/(1+'Benefits Calculations'!$C$10))-'Sensitivity Analysis'!L1002*('Sensitivity Analysis'!R1002+'Sensitivity Analysis'!R1002/(1+'Benefits Calculations'!$C$10)+'Sensitivity Analysis'!R1002/(1+'Benefits Calculations'!$C$10)^2+'Sensitivity Analysis'!R1002/(1+'Benefits Calculations'!$C$10)^3)</f>
        <v>242890.26056902047</v>
      </c>
    </row>
    <row r="1003" spans="2:22" x14ac:dyDescent="0.25">
      <c r="E1003">
        <f t="shared" ca="1" si="203"/>
        <v>0.69357208388325331</v>
      </c>
      <c r="F1003">
        <f t="shared" ca="1" si="204"/>
        <v>0.52837869340640375</v>
      </c>
      <c r="G1003">
        <f t="shared" ca="1" si="205"/>
        <v>0.36396220065081586</v>
      </c>
      <c r="H1003">
        <f t="shared" ca="1" si="211"/>
        <v>0.41270797019581351</v>
      </c>
      <c r="I1003">
        <f t="shared" ca="1" si="212"/>
        <v>0.29770920226178577</v>
      </c>
      <c r="J1003">
        <v>0.33900000000000002</v>
      </c>
      <c r="K1003">
        <v>0.311</v>
      </c>
      <c r="L1003">
        <f t="shared" si="216"/>
        <v>0.35000000000000003</v>
      </c>
      <c r="M1003">
        <f t="shared" ca="1" si="214"/>
        <v>0.95244305981016308</v>
      </c>
      <c r="N1003">
        <f t="shared" ca="1" si="206"/>
        <v>4.7556940189836916E-2</v>
      </c>
      <c r="O1003">
        <f t="shared" ca="1" si="207"/>
        <v>19178.327003897073</v>
      </c>
      <c r="P1003">
        <f t="shared" ca="1" si="208"/>
        <v>0.51724134660466692</v>
      </c>
      <c r="Q1003">
        <f t="shared" ca="1" si="209"/>
        <v>0.48275865339533308</v>
      </c>
      <c r="R1003">
        <f t="shared" ca="1" si="210"/>
        <v>30352.069521186706</v>
      </c>
      <c r="S1003">
        <f ca="1">(('Benefits Calculations'!$F$12-'Benefits Calculations'!$F$6)*'Sensitivity Analysis'!E1003*'Sensitivity Analysis'!J1003)+(('Benefits Calculations'!$F$18-'Benefits Calculations'!$F$6)*'Sensitivity Analysis'!K1003*'Sensitivity Analysis'!F1003)+(('Benefits Calculations'!$F$24-'Benefits Calculations'!$F$6)*'Sensitivity Analysis'!L1003*'Sensitivity Analysis'!G1003)</f>
        <v>236542.51700278127</v>
      </c>
      <c r="T1003">
        <f ca="1">+'Sensitivity Analysis'!S1003-'Sensitivity Analysis'!K1003*('Sensitivity Analysis'!O1003+'Sensitivity Analysis'!O1003/(1+'Benefits Calculations'!$C$10))-'Sensitivity Analysis'!L1003*('Sensitivity Analysis'!R1003+'Sensitivity Analysis'!R1003/(1+'Benefits Calculations'!$C$10)+'Sensitivity Analysis'!R1003/(1+'Benefits Calculations'!$C$10)^2+'Sensitivity Analysis'!R1003/(1+'Benefits Calculations'!$C$10)^3)</f>
        <v>184429.65183247579</v>
      </c>
      <c r="U1003">
        <f t="shared" ca="1" si="215"/>
        <v>306963.40104067419</v>
      </c>
      <c r="V1003">
        <f ca="1">+'Sensitivity Analysis'!S1003*(1+'Sensitivity Analysis'!I1003)-'Sensitivity Analysis'!K1003*('Sensitivity Analysis'!O1003+'Sensitivity Analysis'!O1003/(1+'Benefits Calculations'!$C$10))-'Sensitivity Analysis'!L1003*('Sensitivity Analysis'!R1003+'Sensitivity Analysis'!R1003/(1+'Benefits Calculations'!$C$10)+'Sensitivity Analysis'!R1003/(1+'Benefits Calculations'!$C$10)^2+'Sensitivity Analysis'!R1003/(1+'Benefits Calculations'!$C$10)^3)</f>
        <v>254850.53587036871</v>
      </c>
    </row>
    <row r="1004" spans="2:22" x14ac:dyDescent="0.25">
      <c r="E1004">
        <f t="shared" ca="1" si="203"/>
        <v>0.30491243337831642</v>
      </c>
      <c r="F1004">
        <f t="shared" ca="1" si="204"/>
        <v>0.47457110296050831</v>
      </c>
      <c r="G1004">
        <f t="shared" ca="1" si="205"/>
        <v>0.41130066777655083</v>
      </c>
      <c r="H1004">
        <f t="shared" ca="1" si="211"/>
        <v>6.6123204051854123E-2</v>
      </c>
      <c r="I1004">
        <f t="shared" ca="1" si="212"/>
        <v>0.19413070643966945</v>
      </c>
      <c r="J1004">
        <v>0.33900000000000002</v>
      </c>
      <c r="K1004">
        <v>0.311</v>
      </c>
      <c r="L1004">
        <f t="shared" si="216"/>
        <v>0.35000000000000003</v>
      </c>
      <c r="M1004">
        <f t="shared" ca="1" si="214"/>
        <v>0.94657074667854701</v>
      </c>
      <c r="N1004">
        <f t="shared" ca="1" si="206"/>
        <v>5.3429253321452985E-2</v>
      </c>
      <c r="O1004">
        <f t="shared" ca="1" si="207"/>
        <v>19241.959388991265</v>
      </c>
      <c r="P1004">
        <f t="shared" ca="1" si="208"/>
        <v>0.7357759505747592</v>
      </c>
      <c r="Q1004">
        <f t="shared" ca="1" si="209"/>
        <v>0.2642240494252408</v>
      </c>
      <c r="R1004">
        <f t="shared" ca="1" si="210"/>
        <v>26639.166599734839</v>
      </c>
      <c r="S1004">
        <f ca="1">(('Benefits Calculations'!$F$12-'Benefits Calculations'!$F$6)*'Sensitivity Analysis'!E1004*'Sensitivity Analysis'!J1004)+(('Benefits Calculations'!$F$18-'Benefits Calculations'!$F$6)*'Sensitivity Analysis'!K1004*'Sensitivity Analysis'!F1004)+(('Benefits Calculations'!$F$24-'Benefits Calculations'!$F$6)*'Sensitivity Analysis'!L1004*'Sensitivity Analysis'!G1004)</f>
        <v>209414.99880582513</v>
      </c>
      <c r="T1004">
        <f ca="1">+'Sensitivity Analysis'!S1004-'Sensitivity Analysis'!K1004*('Sensitivity Analysis'!O1004+'Sensitivity Analysis'!O1004/(1+'Benefits Calculations'!$C$10))-'Sensitivity Analysis'!L1004*('Sensitivity Analysis'!R1004+'Sensitivity Analysis'!R1004/(1+'Benefits Calculations'!$C$10)+'Sensitivity Analysis'!R1004/(1+'Benefits Calculations'!$C$10)^2+'Sensitivity Analysis'!R1004/(1+'Benefits Calculations'!$C$10)^3)</f>
        <v>162203.51167640131</v>
      </c>
      <c r="U1004">
        <f t="shared" ca="1" si="215"/>
        <v>250068.88046306247</v>
      </c>
      <c r="V1004">
        <f ca="1">+'Sensitivity Analysis'!S1004*(1+'Sensitivity Analysis'!I1004)-'Sensitivity Analysis'!K1004*('Sensitivity Analysis'!O1004+'Sensitivity Analysis'!O1004/(1+'Benefits Calculations'!$C$10))-'Sensitivity Analysis'!L1004*('Sensitivity Analysis'!R1004+'Sensitivity Analysis'!R1004/(1+'Benefits Calculations'!$C$10)+'Sensitivity Analysis'!R1004/(1+'Benefits Calculations'!$C$10)^2+'Sensitivity Analysis'!R1004/(1+'Benefits Calculations'!$C$10)^3)</f>
        <v>202857.39333363861</v>
      </c>
    </row>
    <row r="1005" spans="2:22" x14ac:dyDescent="0.25">
      <c r="E1005">
        <f t="shared" ca="1" si="203"/>
        <v>0.49188604814858278</v>
      </c>
      <c r="F1005">
        <f t="shared" ca="1" si="204"/>
        <v>0.61069360954316776</v>
      </c>
      <c r="G1005">
        <f t="shared" ca="1" si="205"/>
        <v>0.43157871931216196</v>
      </c>
      <c r="H1005">
        <f t="shared" ca="1" si="211"/>
        <v>0.55051421301832459</v>
      </c>
      <c r="I1005">
        <f t="shared" ca="1" si="212"/>
        <v>0.32447033550355153</v>
      </c>
      <c r="J1005">
        <v>0.33900000000000002</v>
      </c>
      <c r="K1005">
        <v>0.311</v>
      </c>
      <c r="L1005">
        <f t="shared" si="216"/>
        <v>0.35000000000000003</v>
      </c>
      <c r="M1005">
        <f t="shared" ca="1" si="214"/>
        <v>0.95651085408391923</v>
      </c>
      <c r="N1005">
        <f t="shared" ca="1" si="206"/>
        <v>4.3489145916080774E-2</v>
      </c>
      <c r="O1005">
        <f t="shared" ca="1" si="207"/>
        <v>19134.24838514665</v>
      </c>
      <c r="P1005">
        <f t="shared" ca="1" si="208"/>
        <v>0.72339778872562865</v>
      </c>
      <c r="Q1005">
        <f t="shared" ca="1" si="209"/>
        <v>0.27660221127437135</v>
      </c>
      <c r="R1005">
        <f t="shared" ca="1" si="210"/>
        <v>26849.47156955157</v>
      </c>
      <c r="S1005">
        <f ca="1">(('Benefits Calculations'!$F$12-'Benefits Calculations'!$F$6)*'Sensitivity Analysis'!E1005*'Sensitivity Analysis'!J1005)+(('Benefits Calculations'!$F$18-'Benefits Calculations'!$F$6)*'Sensitivity Analysis'!K1005*'Sensitivity Analysis'!F1005)+(('Benefits Calculations'!$F$24-'Benefits Calculations'!$F$6)*'Sensitivity Analysis'!L1005*'Sensitivity Analysis'!G1005)</f>
        <v>248584.06837065957</v>
      </c>
      <c r="T1005">
        <f ca="1">+'Sensitivity Analysis'!S1005-'Sensitivity Analysis'!K1005*('Sensitivity Analysis'!O1005+'Sensitivity Analysis'!O1005/(1+'Benefits Calculations'!$C$10))-'Sensitivity Analysis'!L1005*('Sensitivity Analysis'!R1005+'Sensitivity Analysis'!R1005/(1+'Benefits Calculations'!$C$10)+'Sensitivity Analysis'!R1005/(1+'Benefits Calculations'!$C$10)^2+'Sensitivity Analysis'!R1005/(1+'Benefits Calculations'!$C$10)^3)</f>
        <v>201158.61859620232</v>
      </c>
      <c r="U1005">
        <f t="shared" ca="1" si="215"/>
        <v>329242.22443572525</v>
      </c>
      <c r="V1005">
        <f ca="1">+'Sensitivity Analysis'!S1005*(1+'Sensitivity Analysis'!I1005)-'Sensitivity Analysis'!K1005*('Sensitivity Analysis'!O1005+'Sensitivity Analysis'!O1005/(1+'Benefits Calculations'!$C$10))-'Sensitivity Analysis'!L1005*('Sensitivity Analysis'!R1005+'Sensitivity Analysis'!R1005/(1+'Benefits Calculations'!$C$10)+'Sensitivity Analysis'!R1005/(1+'Benefits Calculations'!$C$10)^2+'Sensitivity Analysis'!R1005/(1+'Benefits Calculations'!$C$10)^3)</f>
        <v>281816.77466126805</v>
      </c>
    </row>
    <row r="1006" spans="2:22" x14ac:dyDescent="0.25">
      <c r="E1006">
        <f t="shared" ca="1" si="203"/>
        <v>0.54425396184499653</v>
      </c>
      <c r="F1006">
        <f t="shared" ca="1" si="204"/>
        <v>0.61198014494653263</v>
      </c>
      <c r="G1006">
        <f t="shared" ca="1" si="205"/>
        <v>0.42342760054984974</v>
      </c>
      <c r="H1006">
        <f t="shared" ca="1" si="211"/>
        <v>0.18838428952671082</v>
      </c>
      <c r="I1006">
        <f t="shared" ca="1" si="212"/>
        <v>0.24168536551574504</v>
      </c>
      <c r="J1006">
        <v>0.33900000000000002</v>
      </c>
      <c r="K1006">
        <v>0.311</v>
      </c>
      <c r="L1006">
        <f t="shared" si="216"/>
        <v>0.35000000000000003</v>
      </c>
      <c r="M1006">
        <f t="shared" ca="1" si="214"/>
        <v>0.93919291075639999</v>
      </c>
      <c r="N1006">
        <f t="shared" ca="1" si="206"/>
        <v>6.080708924360001E-2</v>
      </c>
      <c r="O1006">
        <f t="shared" ca="1" si="207"/>
        <v>19321.905619043649</v>
      </c>
      <c r="P1006">
        <f t="shared" ca="1" si="208"/>
        <v>0.43415560092674366</v>
      </c>
      <c r="Q1006">
        <f t="shared" ca="1" si="209"/>
        <v>0.56584439907325634</v>
      </c>
      <c r="R1006">
        <f t="shared" ca="1" si="210"/>
        <v>31763.696340254624</v>
      </c>
      <c r="S1006">
        <f ca="1">(('Benefits Calculations'!$F$12-'Benefits Calculations'!$F$6)*'Sensitivity Analysis'!E1006*'Sensitivity Analysis'!J1006)+(('Benefits Calculations'!$F$18-'Benefits Calculations'!$F$6)*'Sensitivity Analysis'!K1006*'Sensitivity Analysis'!F1006)+(('Benefits Calculations'!$F$24-'Benefits Calculations'!$F$6)*'Sensitivity Analysis'!L1006*'Sensitivity Analysis'!G1006)</f>
        <v>250996.75360562649</v>
      </c>
      <c r="T1006">
        <f ca="1">+'Sensitivity Analysis'!S1006-'Sensitivity Analysis'!K1006*('Sensitivity Analysis'!O1006+'Sensitivity Analysis'!O1006/(1+'Benefits Calculations'!$C$10))-'Sensitivity Analysis'!L1006*('Sensitivity Analysis'!R1006+'Sensitivity Analysis'!R1006/(1+'Benefits Calculations'!$C$10)+'Sensitivity Analysis'!R1006/(1+'Benefits Calculations'!$C$10)^2+'Sensitivity Analysis'!R1006/(1+'Benefits Calculations'!$C$10)^3)</f>
        <v>196917.8200883003</v>
      </c>
      <c r="U1006">
        <f t="shared" ca="1" si="215"/>
        <v>311658.99574406777</v>
      </c>
      <c r="V1006">
        <f ca="1">+'Sensitivity Analysis'!S1006*(1+'Sensitivity Analysis'!I1006)-'Sensitivity Analysis'!K1006*('Sensitivity Analysis'!O1006+'Sensitivity Analysis'!O1006/(1+'Benefits Calculations'!$C$10))-'Sensitivity Analysis'!L1006*('Sensitivity Analysis'!R1006+'Sensitivity Analysis'!R1006/(1+'Benefits Calculations'!$C$10)+'Sensitivity Analysis'!R1006/(1+'Benefits Calculations'!$C$10)^2+'Sensitivity Analysis'!R1006/(1+'Benefits Calculations'!$C$10)^3)</f>
        <v>257580.0622267416</v>
      </c>
    </row>
    <row r="1007" spans="2:22" x14ac:dyDescent="0.25">
      <c r="B1007" s="98" t="s">
        <v>74</v>
      </c>
      <c r="C1007" s="98"/>
      <c r="D1007" s="109"/>
      <c r="E1007" s="69">
        <f ca="1">AVERAGE(E6:E1006)</f>
        <v>0.49952453291644677</v>
      </c>
      <c r="F1007" s="69">
        <f ca="1">AVERAGE(F6:F1006)</f>
        <v>0.56400904877870672</v>
      </c>
      <c r="G1007" s="69">
        <f ca="1">AVERAGE(G6:G1006)</f>
        <v>0.41916212750319698</v>
      </c>
      <c r="H1007" s="71">
        <f ca="1">AVERAGE(I6:I1006)</f>
        <v>0.30804818622227137</v>
      </c>
      <c r="I1007" s="69">
        <f t="shared" ref="I1007:V1007" ca="1" si="217">AVERAGE(I6:I1006)</f>
        <v>0.30804818622227137</v>
      </c>
      <c r="J1007" s="69">
        <f t="shared" si="217"/>
        <v>0.33899999999999875</v>
      </c>
      <c r="K1007" s="69">
        <f t="shared" si="217"/>
        <v>0.31100000000000055</v>
      </c>
      <c r="L1007" s="69">
        <f t="shared" si="217"/>
        <v>0.3500000000000032</v>
      </c>
      <c r="M1007" s="69">
        <f t="shared" ca="1" si="217"/>
        <v>0.94248450796024275</v>
      </c>
      <c r="N1007" s="69">
        <f t="shared" ca="1" si="217"/>
        <v>5.7515492039755575E-2</v>
      </c>
      <c r="O1007" s="69">
        <f t="shared" ca="1" si="217"/>
        <v>19286.237871742789</v>
      </c>
      <c r="P1007" s="69">
        <f t="shared" ca="1" si="217"/>
        <v>0.58810333817268967</v>
      </c>
      <c r="Q1007" s="69">
        <f t="shared" ca="1" si="217"/>
        <v>0.41189666182730988</v>
      </c>
      <c r="R1007" s="69">
        <f t="shared" ca="1" si="217"/>
        <v>29148.12428444597</v>
      </c>
      <c r="S1007" s="84">
        <f t="shared" ca="1" si="217"/>
        <v>239999.68089553708</v>
      </c>
      <c r="T1007" s="84">
        <f t="shared" ca="1" si="217"/>
        <v>189422.76701136958</v>
      </c>
      <c r="U1007" s="84">
        <f t="shared" ca="1" si="217"/>
        <v>313859.09433422057</v>
      </c>
      <c r="V1007" s="84">
        <f t="shared" ca="1" si="217"/>
        <v>263282.1804500533</v>
      </c>
    </row>
    <row r="1008" spans="2:22" x14ac:dyDescent="0.25">
      <c r="B1008" s="98" t="s">
        <v>113</v>
      </c>
      <c r="C1008" s="98"/>
      <c r="D1008" s="109"/>
      <c r="E1008" s="70">
        <f ca="1">STDEV(E6:E1006)</f>
        <v>0.16765812366618058</v>
      </c>
      <c r="F1008" s="70">
        <f ca="1">STDEV(F6:F1006)</f>
        <v>0.13081269560162637</v>
      </c>
      <c r="G1008" s="70">
        <f ca="1">STDEV(G6:G1006)</f>
        <v>0.10614204447294281</v>
      </c>
      <c r="H1008" s="72">
        <f ca="1">STDEV(I6:I1006)</f>
        <v>6.2014691548532896E-2</v>
      </c>
      <c r="I1008" s="70">
        <f t="shared" ref="I1008:V1008" ca="1" si="218">STDEV(I6:I1006)</f>
        <v>6.2014691548532896E-2</v>
      </c>
      <c r="J1008" s="70">
        <f t="shared" si="218"/>
        <v>1.2773946970432771E-15</v>
      </c>
      <c r="K1008" s="70">
        <f t="shared" si="218"/>
        <v>5.5538899871446835E-16</v>
      </c>
      <c r="L1008" s="70">
        <f t="shared" si="218"/>
        <v>3.1657172926724692E-15</v>
      </c>
      <c r="M1008" s="70">
        <f t="shared" ca="1" si="218"/>
        <v>1.1485306856968322E-2</v>
      </c>
      <c r="N1008" s="70">
        <f t="shared" ca="1" si="218"/>
        <v>1.1485306856968802E-2</v>
      </c>
      <c r="O1008" s="70">
        <f t="shared" ca="1" si="218"/>
        <v>124.45478510210876</v>
      </c>
      <c r="P1008" s="70">
        <f t="shared" ca="1" si="218"/>
        <v>0.10172966880502035</v>
      </c>
      <c r="Q1008" s="70">
        <f t="shared" ca="1" si="218"/>
        <v>0.10172966880501938</v>
      </c>
      <c r="R1008" s="70">
        <f t="shared" ca="1" si="218"/>
        <v>1728.3870729972614</v>
      </c>
      <c r="S1008" s="85">
        <f t="shared" ca="1" si="218"/>
        <v>38698.61416850223</v>
      </c>
      <c r="T1008" s="85">
        <f t="shared" ca="1" si="218"/>
        <v>38729.374298652903</v>
      </c>
      <c r="U1008" s="85">
        <f t="shared" ca="1" si="218"/>
        <v>52385.887145157889</v>
      </c>
      <c r="V1008" s="85">
        <f t="shared" ca="1" si="218"/>
        <v>52416.38050867655</v>
      </c>
    </row>
    <row r="1009" spans="2:22" x14ac:dyDescent="0.25">
      <c r="B1009" s="98" t="s">
        <v>114</v>
      </c>
      <c r="C1009" s="98"/>
      <c r="D1009" s="109"/>
      <c r="E1009" s="1">
        <f ca="1">MIN(E6:E1006)</f>
        <v>-1.0930476262111077E-2</v>
      </c>
      <c r="F1009" s="1">
        <f ca="1">MIN(F6:F1006)</f>
        <v>0.11324304891350256</v>
      </c>
      <c r="G1009" s="1">
        <f ca="1">MIN(G6:G1006)</f>
        <v>0.10391138319770188</v>
      </c>
      <c r="H1009" s="73">
        <f ca="1">MIN(I6:I1006)</f>
        <v>0.13923426553632584</v>
      </c>
      <c r="I1009" s="1">
        <f t="shared" ref="I1009:V1009" ca="1" si="219">MIN(I6:I1006)</f>
        <v>0.13923426553632584</v>
      </c>
      <c r="J1009" s="1">
        <f t="shared" si="219"/>
        <v>0.33900000000000002</v>
      </c>
      <c r="K1009" s="1">
        <f t="shared" si="219"/>
        <v>0.311</v>
      </c>
      <c r="L1009" s="1">
        <f t="shared" si="219"/>
        <v>0.35000000000000003</v>
      </c>
      <c r="M1009" s="1">
        <f t="shared" ca="1" si="219"/>
        <v>0.92259430281456678</v>
      </c>
      <c r="N1009" s="1">
        <f t="shared" ca="1" si="219"/>
        <v>3.764972176049608E-2</v>
      </c>
      <c r="O1009" s="1">
        <f t="shared" ca="1" si="219"/>
        <v>19070.972384996738</v>
      </c>
      <c r="P1009" s="1">
        <f t="shared" ca="1" si="219"/>
        <v>0.27625542689045324</v>
      </c>
      <c r="Q1009" s="1">
        <f t="shared" ca="1" si="219"/>
        <v>3.0285599234799454E-2</v>
      </c>
      <c r="R1009" s="1">
        <f t="shared" ca="1" si="219"/>
        <v>22664.552330999242</v>
      </c>
      <c r="S1009" s="76">
        <f t="shared" ca="1" si="219"/>
        <v>108487.43581714084</v>
      </c>
      <c r="T1009" s="76">
        <f t="shared" ca="1" si="219"/>
        <v>54920.51669824354</v>
      </c>
      <c r="U1009" s="76">
        <f t="shared" ca="1" si="219"/>
        <v>144277.77766723247</v>
      </c>
      <c r="V1009" s="76">
        <f t="shared" ca="1" si="219"/>
        <v>90710.858548335178</v>
      </c>
    </row>
    <row r="1010" spans="2:22" x14ac:dyDescent="0.25">
      <c r="B1010" s="98" t="s">
        <v>115</v>
      </c>
      <c r="C1010" s="98"/>
      <c r="D1010" s="109"/>
      <c r="E1010" s="1">
        <f ca="1">MAX(E6:E1006)</f>
        <v>1.0193861304783711</v>
      </c>
      <c r="F1010" s="1">
        <f ca="1">MAX(F6:F1006)</f>
        <v>0.90786516010535312</v>
      </c>
      <c r="G1010" s="1">
        <f ca="1">MAX(G6:G1006)</f>
        <v>0.73295847874447539</v>
      </c>
      <c r="H1010" s="73">
        <f ca="1">MAX(I6:I1006)</f>
        <v>0.41561859387849709</v>
      </c>
      <c r="I1010" s="1">
        <f t="shared" ref="I1010:V1010" ca="1" si="220">MAX(I6:I1006)</f>
        <v>0.41561859387849709</v>
      </c>
      <c r="J1010" s="1">
        <f t="shared" si="220"/>
        <v>0.33900000000000002</v>
      </c>
      <c r="K1010" s="1">
        <f t="shared" si="220"/>
        <v>0.311</v>
      </c>
      <c r="L1010" s="1">
        <f t="shared" si="220"/>
        <v>0.35000000000000003</v>
      </c>
      <c r="M1010" s="1">
        <f t="shared" ca="1" si="220"/>
        <v>0.96235027823950392</v>
      </c>
      <c r="N1010" s="1">
        <f t="shared" ca="1" si="220"/>
        <v>7.740569718543322E-2</v>
      </c>
      <c r="O1010" s="1">
        <f t="shared" ca="1" si="220"/>
        <v>19501.768134701353</v>
      </c>
      <c r="P1010" s="1">
        <f t="shared" ca="1" si="220"/>
        <v>0.96971440076520055</v>
      </c>
      <c r="Q1010" s="1">
        <f t="shared" ca="1" si="220"/>
        <v>0.72374457310954676</v>
      </c>
      <c r="R1010" s="1">
        <f t="shared" ca="1" si="220"/>
        <v>34446.420297131197</v>
      </c>
      <c r="S1010" s="76">
        <f t="shared" ca="1" si="220"/>
        <v>356223.30772679014</v>
      </c>
      <c r="T1010" s="76">
        <f t="shared" ca="1" si="220"/>
        <v>306373.38300612732</v>
      </c>
      <c r="U1010" s="76">
        <f t="shared" ca="1" si="220"/>
        <v>496044.22791735647</v>
      </c>
      <c r="V1010" s="76">
        <f t="shared" ca="1" si="220"/>
        <v>446194.30319669365</v>
      </c>
    </row>
  </sheetData>
  <mergeCells count="48">
    <mergeCell ref="A44:A45"/>
    <mergeCell ref="B44:B45"/>
    <mergeCell ref="C44:C45"/>
    <mergeCell ref="A38:A39"/>
    <mergeCell ref="A40:A41"/>
    <mergeCell ref="A42:A43"/>
    <mergeCell ref="B38:B39"/>
    <mergeCell ref="C38:C39"/>
    <mergeCell ref="B40:B41"/>
    <mergeCell ref="C27:C28"/>
    <mergeCell ref="B29:B30"/>
    <mergeCell ref="C29:C30"/>
    <mergeCell ref="C40:C41"/>
    <mergeCell ref="B42:B43"/>
    <mergeCell ref="C42:C43"/>
    <mergeCell ref="C31:C32"/>
    <mergeCell ref="B1007:D1007"/>
    <mergeCell ref="B1008:D1008"/>
    <mergeCell ref="B1009:D1009"/>
    <mergeCell ref="B1010:D1010"/>
    <mergeCell ref="A1:O1"/>
    <mergeCell ref="E3:O3"/>
    <mergeCell ref="C23:C24"/>
    <mergeCell ref="B23:B24"/>
    <mergeCell ref="A23:A24"/>
    <mergeCell ref="A17:C19"/>
    <mergeCell ref="M4:M5"/>
    <mergeCell ref="N4:N5"/>
    <mergeCell ref="H4:I4"/>
    <mergeCell ref="H5:I5"/>
    <mergeCell ref="A31:A32"/>
    <mergeCell ref="B31:B32"/>
    <mergeCell ref="S3:V3"/>
    <mergeCell ref="V4:V5"/>
    <mergeCell ref="A25:A26"/>
    <mergeCell ref="A27:A28"/>
    <mergeCell ref="A29:A30"/>
    <mergeCell ref="A4:C4"/>
    <mergeCell ref="A7:C9"/>
    <mergeCell ref="A12:C14"/>
    <mergeCell ref="S4:S5"/>
    <mergeCell ref="T4:T5"/>
    <mergeCell ref="U4:U5"/>
    <mergeCell ref="P4:P5"/>
    <mergeCell ref="Q4:Q5"/>
    <mergeCell ref="B25:B26"/>
    <mergeCell ref="C25:C26"/>
    <mergeCell ref="B27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Benefits Calculations</vt:lpstr>
      <vt:lpstr>Annual Tables</vt:lpstr>
      <vt:lpstr>Regression Equations</vt:lpstr>
      <vt:lpstr>Sensitivity Analysis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Falon French</dc:creator>
  <cp:lastModifiedBy>David</cp:lastModifiedBy>
  <cp:revision/>
  <dcterms:created xsi:type="dcterms:W3CDTF">2017-01-31T23:01:46Z</dcterms:created>
  <dcterms:modified xsi:type="dcterms:W3CDTF">2017-10-01T18:13:33Z</dcterms:modified>
</cp:coreProperties>
</file>