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48" yWindow="-12" windowWidth="15384" windowHeight="15348" activeTab="1"/>
  </bookViews>
  <sheets>
    <sheet name="Australia, Portugal, Brazil" sheetId="1" r:id="rId1"/>
    <sheet name="Norway, NZ,Croatia" sheetId="4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4" l="1"/>
  <c r="D81" i="4" s="1"/>
  <c r="C6" i="4"/>
  <c r="E70" i="4" s="1"/>
  <c r="C5" i="4"/>
  <c r="F59" i="4" s="1"/>
  <c r="F80" i="4"/>
  <c r="B79" i="4"/>
  <c r="B77" i="4"/>
  <c r="D75" i="4"/>
  <c r="A72" i="4"/>
  <c r="G70" i="4"/>
  <c r="F70" i="4"/>
  <c r="C70" i="4"/>
  <c r="B70" i="4"/>
  <c r="G69" i="4"/>
  <c r="F69" i="4"/>
  <c r="E69" i="4"/>
  <c r="D69" i="4"/>
  <c r="G68" i="4"/>
  <c r="F68" i="4"/>
  <c r="E68" i="4"/>
  <c r="D68" i="4"/>
  <c r="C68" i="4"/>
  <c r="B68" i="4"/>
  <c r="E67" i="4"/>
  <c r="D67" i="4"/>
  <c r="C67" i="4"/>
  <c r="B67" i="4"/>
  <c r="G66" i="4"/>
  <c r="F66" i="4"/>
  <c r="C66" i="4"/>
  <c r="B66" i="4"/>
  <c r="G65" i="4"/>
  <c r="F65" i="4"/>
  <c r="E65" i="4"/>
  <c r="D65" i="4"/>
  <c r="G64" i="4"/>
  <c r="F64" i="4"/>
  <c r="E64" i="4"/>
  <c r="D64" i="4"/>
  <c r="C64" i="4"/>
  <c r="B64" i="4"/>
  <c r="E63" i="4"/>
  <c r="D63" i="4"/>
  <c r="C63" i="4"/>
  <c r="B63" i="4"/>
  <c r="A61" i="4"/>
  <c r="G59" i="4"/>
  <c r="D59" i="4"/>
  <c r="C59" i="4"/>
  <c r="B59" i="4"/>
  <c r="F58" i="4"/>
  <c r="E58" i="4"/>
  <c r="B58" i="4"/>
  <c r="G57" i="4"/>
  <c r="F57" i="4"/>
  <c r="E57" i="4"/>
  <c r="D57" i="4"/>
  <c r="F56" i="4"/>
  <c r="E56" i="4"/>
  <c r="D56" i="4"/>
  <c r="C56" i="4"/>
  <c r="B56" i="4"/>
  <c r="G55" i="4"/>
  <c r="D55" i="4"/>
  <c r="B55" i="4"/>
  <c r="G54" i="4"/>
  <c r="F54" i="4"/>
  <c r="E54" i="4"/>
  <c r="B54" i="4"/>
  <c r="G53" i="4"/>
  <c r="F53" i="4"/>
  <c r="D53" i="4"/>
  <c r="C53" i="4"/>
  <c r="F52" i="4"/>
  <c r="E52" i="4"/>
  <c r="D52" i="4"/>
  <c r="C52" i="4"/>
  <c r="B52" i="4"/>
  <c r="A50" i="4"/>
  <c r="D78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C74" i="1"/>
  <c r="D74" i="1"/>
  <c r="E74" i="1"/>
  <c r="F74" i="1"/>
  <c r="G74" i="1"/>
  <c r="B74" i="1"/>
  <c r="D69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E69" i="1"/>
  <c r="F69" i="1"/>
  <c r="G69" i="1"/>
  <c r="B70" i="1"/>
  <c r="C70" i="1"/>
  <c r="D70" i="1"/>
  <c r="E70" i="1"/>
  <c r="F70" i="1"/>
  <c r="G70" i="1"/>
  <c r="G63" i="1"/>
  <c r="C63" i="1"/>
  <c r="D63" i="1"/>
  <c r="E63" i="1"/>
  <c r="F63" i="1"/>
  <c r="B63" i="1"/>
  <c r="G58" i="1"/>
  <c r="D56" i="1"/>
  <c r="G39" i="1"/>
  <c r="D42" i="1"/>
  <c r="B54" i="1"/>
  <c r="C42" i="1"/>
  <c r="E39" i="1"/>
  <c r="E33" i="1"/>
  <c r="E21" i="1"/>
  <c r="B16" i="1"/>
  <c r="A72" i="1"/>
  <c r="A61" i="1"/>
  <c r="A50" i="1"/>
  <c r="A36" i="1"/>
  <c r="A25" i="1"/>
  <c r="A14" i="1"/>
  <c r="A36" i="4"/>
  <c r="A25" i="4"/>
  <c r="A14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E39" i="4"/>
  <c r="F39" i="4"/>
  <c r="G39" i="4"/>
  <c r="E40" i="4"/>
  <c r="F40" i="4"/>
  <c r="G40" i="4"/>
  <c r="E41" i="4"/>
  <c r="F41" i="4"/>
  <c r="G41" i="4"/>
  <c r="E42" i="4"/>
  <c r="F42" i="4"/>
  <c r="G42" i="4"/>
  <c r="F38" i="4"/>
  <c r="G38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E28" i="4"/>
  <c r="F28" i="4"/>
  <c r="G28" i="4"/>
  <c r="E29" i="4"/>
  <c r="F29" i="4"/>
  <c r="G29" i="4"/>
  <c r="E30" i="4"/>
  <c r="F30" i="4"/>
  <c r="G30" i="4"/>
  <c r="E31" i="4"/>
  <c r="F31" i="4"/>
  <c r="G31" i="4"/>
  <c r="F27" i="4"/>
  <c r="G27" i="4"/>
  <c r="B21" i="4"/>
  <c r="C21" i="4"/>
  <c r="D21" i="4"/>
  <c r="E21" i="4"/>
  <c r="B22" i="4"/>
  <c r="C22" i="4"/>
  <c r="D22" i="4"/>
  <c r="E22" i="4"/>
  <c r="B23" i="4"/>
  <c r="C23" i="4"/>
  <c r="D23" i="4"/>
  <c r="E23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16" i="4"/>
  <c r="G16" i="4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32" i="1"/>
  <c r="C32" i="1"/>
  <c r="D32" i="1"/>
  <c r="E32" i="1"/>
  <c r="F32" i="1"/>
  <c r="G32" i="1"/>
  <c r="B33" i="1"/>
  <c r="C33" i="1"/>
  <c r="D33" i="1"/>
  <c r="F33" i="1"/>
  <c r="G33" i="1"/>
  <c r="B34" i="1"/>
  <c r="C34" i="1"/>
  <c r="D34" i="1"/>
  <c r="E34" i="1"/>
  <c r="F34" i="1"/>
  <c r="G34" i="1"/>
  <c r="B21" i="1"/>
  <c r="C21" i="1"/>
  <c r="D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E40" i="1"/>
  <c r="C53" i="1"/>
  <c r="C6" i="1"/>
  <c r="C7" i="1"/>
  <c r="C5" i="1"/>
  <c r="C58" i="1" s="1"/>
  <c r="D57" i="1"/>
  <c r="F39" i="1"/>
  <c r="F40" i="1"/>
  <c r="G40" i="1"/>
  <c r="F41" i="1"/>
  <c r="G41" i="1"/>
  <c r="F42" i="1"/>
  <c r="G42" i="1"/>
  <c r="F38" i="1"/>
  <c r="G38" i="1"/>
  <c r="F28" i="1"/>
  <c r="G28" i="1"/>
  <c r="F29" i="1"/>
  <c r="G29" i="1"/>
  <c r="F30" i="1"/>
  <c r="G30" i="1"/>
  <c r="F31" i="1"/>
  <c r="G31" i="1"/>
  <c r="F27" i="1"/>
  <c r="G27" i="1"/>
  <c r="G17" i="1"/>
  <c r="G18" i="1"/>
  <c r="G19" i="1"/>
  <c r="G20" i="1"/>
  <c r="F17" i="1"/>
  <c r="F18" i="1"/>
  <c r="F19" i="1"/>
  <c r="F20" i="1"/>
  <c r="F16" i="1"/>
  <c r="G16" i="1"/>
  <c r="D42" i="4"/>
  <c r="C42" i="4"/>
  <c r="B42" i="4"/>
  <c r="D41" i="4"/>
  <c r="C41" i="4"/>
  <c r="B41" i="4"/>
  <c r="D40" i="4"/>
  <c r="C40" i="4"/>
  <c r="B40" i="4"/>
  <c r="D39" i="4"/>
  <c r="C39" i="4"/>
  <c r="B39" i="4"/>
  <c r="E38" i="4"/>
  <c r="D38" i="4"/>
  <c r="C38" i="4"/>
  <c r="B38" i="4"/>
  <c r="D31" i="4"/>
  <c r="C31" i="4"/>
  <c r="B31" i="4"/>
  <c r="D30" i="4"/>
  <c r="C30" i="4"/>
  <c r="B30" i="4"/>
  <c r="D29" i="4"/>
  <c r="C29" i="4"/>
  <c r="B29" i="4"/>
  <c r="D28" i="4"/>
  <c r="C28" i="4"/>
  <c r="B28" i="4"/>
  <c r="E27" i="4"/>
  <c r="D27" i="4"/>
  <c r="C27" i="4"/>
  <c r="B27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38" i="1"/>
  <c r="E41" i="1"/>
  <c r="E42" i="1"/>
  <c r="B42" i="1"/>
  <c r="E27" i="1"/>
  <c r="E28" i="1"/>
  <c r="E29" i="1"/>
  <c r="E30" i="1"/>
  <c r="E31" i="1"/>
  <c r="B31" i="1"/>
  <c r="C31" i="1"/>
  <c r="D31" i="1"/>
  <c r="E16" i="1"/>
  <c r="E17" i="1"/>
  <c r="E18" i="1"/>
  <c r="E19" i="1"/>
  <c r="E20" i="1"/>
  <c r="B20" i="1"/>
  <c r="C20" i="1"/>
  <c r="D20" i="1"/>
  <c r="C16" i="1"/>
  <c r="D16" i="1"/>
  <c r="B17" i="1"/>
  <c r="C17" i="1"/>
  <c r="D17" i="1"/>
  <c r="B18" i="1"/>
  <c r="C18" i="1"/>
  <c r="D18" i="1"/>
  <c r="B19" i="1"/>
  <c r="C19" i="1"/>
  <c r="D19" i="1"/>
  <c r="B27" i="1"/>
  <c r="C27" i="1"/>
  <c r="D27" i="1"/>
  <c r="B28" i="1"/>
  <c r="C28" i="1"/>
  <c r="D28" i="1"/>
  <c r="B29" i="1"/>
  <c r="C29" i="1"/>
  <c r="D29" i="1"/>
  <c r="B30" i="1"/>
  <c r="C30" i="1"/>
  <c r="D30" i="1"/>
  <c r="B38" i="1"/>
  <c r="C38" i="1"/>
  <c r="D38" i="1"/>
  <c r="B39" i="1"/>
  <c r="C39" i="1"/>
  <c r="D39" i="1"/>
  <c r="B40" i="1"/>
  <c r="C40" i="1"/>
  <c r="D40" i="1"/>
  <c r="B41" i="1"/>
  <c r="C41" i="1"/>
  <c r="D41" i="1"/>
  <c r="D55" i="1"/>
  <c r="E57" i="1"/>
  <c r="E59" i="1"/>
  <c r="G53" i="1"/>
  <c r="G52" i="1"/>
  <c r="B55" i="1"/>
  <c r="E53" i="1"/>
  <c r="G59" i="1"/>
  <c r="E58" i="1"/>
  <c r="C57" i="1"/>
  <c r="F52" i="1"/>
  <c r="D53" i="1"/>
  <c r="F59" i="1"/>
  <c r="D58" i="1"/>
  <c r="B57" i="1"/>
  <c r="D52" i="1"/>
  <c r="G55" i="1"/>
  <c r="E54" i="1"/>
  <c r="B53" i="1"/>
  <c r="B58" i="1"/>
  <c r="C52" i="1"/>
  <c r="D54" i="1"/>
  <c r="C59" i="1"/>
  <c r="G57" i="1"/>
  <c r="E55" i="1"/>
  <c r="B59" i="1"/>
  <c r="F57" i="1"/>
  <c r="B52" i="1"/>
  <c r="E56" i="1"/>
  <c r="C55" i="1"/>
  <c r="F53" i="1"/>
  <c r="F58" i="1"/>
  <c r="G80" i="4" l="1"/>
  <c r="F75" i="4"/>
  <c r="D79" i="4"/>
  <c r="C76" i="4"/>
  <c r="E79" i="4"/>
  <c r="F81" i="4"/>
  <c r="E75" i="4"/>
  <c r="E77" i="4"/>
  <c r="C79" i="4"/>
  <c r="B74" i="4"/>
  <c r="F77" i="4"/>
  <c r="B81" i="4"/>
  <c r="C74" i="4"/>
  <c r="G77" i="4"/>
  <c r="E81" i="4"/>
  <c r="D74" i="4"/>
  <c r="D76" i="4"/>
  <c r="B78" i="4"/>
  <c r="F79" i="4"/>
  <c r="G74" i="4"/>
  <c r="E76" i="4"/>
  <c r="C78" i="4"/>
  <c r="C80" i="4"/>
  <c r="G81" i="4"/>
  <c r="B75" i="4"/>
  <c r="F76" i="4"/>
  <c r="D78" i="4"/>
  <c r="D80" i="4"/>
  <c r="E53" i="4"/>
  <c r="C55" i="4"/>
  <c r="C57" i="4"/>
  <c r="G58" i="4"/>
  <c r="C75" i="4"/>
  <c r="G76" i="4"/>
  <c r="G78" i="4"/>
  <c r="E80" i="4"/>
  <c r="G52" i="4"/>
  <c r="C54" i="4"/>
  <c r="E55" i="4"/>
  <c r="G56" i="4"/>
  <c r="C58" i="4"/>
  <c r="E59" i="4"/>
  <c r="F63" i="4"/>
  <c r="B65" i="4"/>
  <c r="D66" i="4"/>
  <c r="F67" i="4"/>
  <c r="B69" i="4"/>
  <c r="D70" i="4"/>
  <c r="E74" i="4"/>
  <c r="G75" i="4"/>
  <c r="C77" i="4"/>
  <c r="E78" i="4"/>
  <c r="G79" i="4"/>
  <c r="C81" i="4"/>
  <c r="B53" i="4"/>
  <c r="D54" i="4"/>
  <c r="F55" i="4"/>
  <c r="B57" i="4"/>
  <c r="D58" i="4"/>
  <c r="G63" i="4"/>
  <c r="C65" i="4"/>
  <c r="E66" i="4"/>
  <c r="G67" i="4"/>
  <c r="C69" i="4"/>
  <c r="F74" i="4"/>
  <c r="B76" i="4"/>
  <c r="D77" i="4"/>
  <c r="F78" i="4"/>
  <c r="B80" i="4"/>
  <c r="G56" i="1"/>
  <c r="C54" i="1"/>
  <c r="D59" i="1"/>
  <c r="G54" i="1"/>
  <c r="B56" i="1"/>
  <c r="F55" i="1"/>
  <c r="C56" i="1"/>
  <c r="F56" i="1"/>
  <c r="E52" i="1"/>
  <c r="F54" i="1"/>
</calcChain>
</file>

<file path=xl/sharedStrings.xml><?xml version="1.0" encoding="utf-8"?>
<sst xmlns="http://schemas.openxmlformats.org/spreadsheetml/2006/main" count="47" uniqueCount="17">
  <si>
    <t>US dollars</t>
  </si>
  <si>
    <t>United States</t>
  </si>
  <si>
    <t>U.S. VSL</t>
  </si>
  <si>
    <t>Gross National Income per capita 2008, Atlas Method</t>
  </si>
  <si>
    <t>Exercise 17.3</t>
  </si>
  <si>
    <t>Using Equation (17.4)</t>
  </si>
  <si>
    <t>Using Equation (17.5)</t>
  </si>
  <si>
    <t>Income Elasticity</t>
  </si>
  <si>
    <t>AUSTRALIA</t>
  </si>
  <si>
    <t>PORTUGAL</t>
  </si>
  <si>
    <t>BRAZIL</t>
  </si>
  <si>
    <t>NORWAY</t>
  </si>
  <si>
    <t>NEW ZEALAND</t>
  </si>
  <si>
    <t>CROATIA</t>
  </si>
  <si>
    <t>To apply to other countries, replace country name and GNI per capita in yellow block</t>
  </si>
  <si>
    <r>
      <t>(I</t>
    </r>
    <r>
      <rPr>
        <b/>
        <vertAlign val="subscript"/>
        <sz val="10"/>
        <rFont val="Arial"/>
        <family val="2"/>
      </rPr>
      <t>c</t>
    </r>
    <r>
      <rPr>
        <b/>
        <sz val="10"/>
        <rFont val="Arial"/>
        <family val="2"/>
      </rPr>
      <t>/I</t>
    </r>
    <r>
      <rPr>
        <b/>
        <vertAlign val="subscript"/>
        <sz val="10"/>
        <rFont val="Arial"/>
        <family val="2"/>
      </rPr>
      <t>US)</t>
    </r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</si>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</sst>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&quot;$&quot;#,##0"/>
  </numFmts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vertAlign val="sub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72" fontId="0" fillId="0" borderId="0" xfId="0" applyNumberFormat="1"/>
    <xf numFmtId="2" fontId="1" fillId="0" borderId="0" xfId="0" applyNumberFormat="1" applyFont="1"/>
    <xf numFmtId="0" fontId="3" fillId="0" borderId="0" xfId="0" applyFont="1"/>
    <xf numFmtId="172" fontId="0" fillId="0" borderId="0" xfId="0" applyNumberFormat="1" applyFill="1"/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/>
    </xf>
    <xf numFmtId="172" fontId="1" fillId="0" borderId="1" xfId="0" applyNumberFormat="1" applyFont="1" applyBorder="1"/>
    <xf numFmtId="0" fontId="1" fillId="2" borderId="0" xfId="0" applyFont="1" applyFill="1" applyAlignment="1">
      <alignment horizontal="left"/>
    </xf>
    <xf numFmtId="172" fontId="0" fillId="2" borderId="0" xfId="0" applyNumberFormat="1" applyFill="1"/>
    <xf numFmtId="0" fontId="4" fillId="0" borderId="0" xfId="0" applyFont="1" applyAlignment="1">
      <alignment horizontal="right"/>
    </xf>
    <xf numFmtId="0" fontId="5" fillId="0" borderId="0" xfId="0" applyFont="1"/>
    <xf numFmtId="0" fontId="4" fillId="0" borderId="1" xfId="0" applyFont="1" applyBorder="1" applyAlignment="1">
      <alignment wrapText="1"/>
    </xf>
    <xf numFmtId="172" fontId="4" fillId="0" borderId="1" xfId="0" applyNumberFormat="1" applyFont="1" applyBorder="1"/>
    <xf numFmtId="2" fontId="4" fillId="0" borderId="0" xfId="0" applyNumberFormat="1" applyFont="1"/>
    <xf numFmtId="172" fontId="5" fillId="0" borderId="0" xfId="0" applyNumberFormat="1" applyFont="1"/>
    <xf numFmtId="0" fontId="4" fillId="0" borderId="0" xfId="0" applyFont="1"/>
    <xf numFmtId="0" fontId="4" fillId="0" borderId="1" xfId="0" applyFont="1" applyBorder="1" applyAlignment="1">
      <alignment horizontal="right" wrapText="1"/>
    </xf>
    <xf numFmtId="2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left"/>
    </xf>
    <xf numFmtId="0" fontId="1" fillId="0" borderId="1" xfId="0" applyFont="1" applyBorder="1"/>
    <xf numFmtId="0" fontId="1" fillId="3" borderId="0" xfId="0" applyFont="1" applyFill="1" applyAlignment="1">
      <alignment horizontal="left"/>
    </xf>
    <xf numFmtId="172" fontId="0" fillId="3" borderId="0" xfId="0" applyNumberFormat="1" applyFill="1"/>
    <xf numFmtId="0" fontId="0" fillId="3" borderId="0" xfId="0" applyFill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A3" sqref="A3:IV4"/>
    </sheetView>
  </sheetViews>
  <sheetFormatPr defaultRowHeight="13.2"/>
  <cols>
    <col min="1" max="1" width="16" customWidth="1"/>
    <col min="2" max="2" width="12.88671875" customWidth="1"/>
    <col min="3" max="3" width="12.109375" customWidth="1"/>
    <col min="4" max="4" width="12.6640625" customWidth="1"/>
    <col min="5" max="5" width="13.77734375" customWidth="1"/>
    <col min="6" max="6" width="15.33203125" customWidth="1"/>
    <col min="7" max="7" width="13.21875" customWidth="1"/>
    <col min="8" max="8" width="13.109375" customWidth="1"/>
  </cols>
  <sheetData>
    <row r="1" spans="1:7" ht="17.399999999999999">
      <c r="A1" s="3" t="s">
        <v>4</v>
      </c>
    </row>
    <row r="2" spans="1:7" ht="17.399999999999999">
      <c r="A2" s="3"/>
    </row>
    <row r="3" spans="1:7">
      <c r="A3" s="27" t="s">
        <v>3</v>
      </c>
    </row>
    <row r="4" spans="1:7" ht="15.6">
      <c r="A4" s="23" t="s">
        <v>16</v>
      </c>
      <c r="B4" s="6" t="s">
        <v>0</v>
      </c>
      <c r="C4" s="23" t="s">
        <v>15</v>
      </c>
    </row>
    <row r="5" spans="1:7">
      <c r="A5" s="8" t="s">
        <v>8</v>
      </c>
      <c r="B5" s="9">
        <v>40350</v>
      </c>
      <c r="C5">
        <f>B5/$B$8</f>
        <v>0.84804539722572514</v>
      </c>
    </row>
    <row r="6" spans="1:7">
      <c r="A6" s="8" t="s">
        <v>9</v>
      </c>
      <c r="B6" s="9">
        <v>20560</v>
      </c>
      <c r="C6">
        <f>B6/$B$8</f>
        <v>0.43211433375367803</v>
      </c>
    </row>
    <row r="7" spans="1:7">
      <c r="A7" s="8" t="s">
        <v>10</v>
      </c>
      <c r="B7" s="9">
        <v>7350</v>
      </c>
      <c r="C7">
        <f>B7/$B$8</f>
        <v>0.15447667087011349</v>
      </c>
    </row>
    <row r="8" spans="1:7">
      <c r="A8" s="5" t="s">
        <v>1</v>
      </c>
      <c r="B8" s="4">
        <v>47580</v>
      </c>
    </row>
    <row r="9" spans="1:7">
      <c r="A9" s="5"/>
      <c r="B9" s="4"/>
    </row>
    <row r="10" spans="1:7">
      <c r="A10" s="22" t="s">
        <v>14</v>
      </c>
      <c r="B10" s="4"/>
    </row>
    <row r="12" spans="1:7">
      <c r="A12" s="24" t="s">
        <v>5</v>
      </c>
      <c r="B12" s="25"/>
    </row>
    <row r="13" spans="1:7" ht="15.6">
      <c r="B13" s="11"/>
      <c r="C13" s="11"/>
      <c r="D13" s="11"/>
      <c r="E13" s="11"/>
      <c r="F13" s="11"/>
      <c r="G13" s="11"/>
    </row>
    <row r="14" spans="1:7" ht="13.2" customHeight="1">
      <c r="A14" s="10" t="str">
        <f>A5</f>
        <v>AUSTRALIA</v>
      </c>
      <c r="B14" s="20" t="s">
        <v>2</v>
      </c>
      <c r="C14" s="20"/>
      <c r="D14" s="20"/>
      <c r="E14" s="20"/>
      <c r="F14" s="20"/>
      <c r="G14" s="20"/>
    </row>
    <row r="15" spans="1:7" ht="27.6" customHeight="1">
      <c r="A15" s="12" t="s">
        <v>7</v>
      </c>
      <c r="B15" s="13">
        <v>4000000</v>
      </c>
      <c r="C15" s="13">
        <v>5000000</v>
      </c>
      <c r="D15" s="13">
        <v>6000000</v>
      </c>
      <c r="E15" s="13">
        <v>7000000</v>
      </c>
      <c r="F15" s="13">
        <v>11000000</v>
      </c>
      <c r="G15" s="13">
        <v>13000000</v>
      </c>
    </row>
    <row r="16" spans="1:7" ht="13.2" customHeight="1">
      <c r="A16" s="14">
        <v>0.5</v>
      </c>
      <c r="B16" s="15">
        <f>+B$15-B$15*($B$8-$B$5)*$A16/$B$8</f>
        <v>3696090.79445145</v>
      </c>
      <c r="C16" s="15">
        <f>+C$15-C$15*($B$8-$B$5)*$A16/$B$8</f>
        <v>4620113.4930643123</v>
      </c>
      <c r="D16" s="15">
        <f>+D$15-D$15*($B$8-$B$5)*$A16/$B$8</f>
        <v>5544136.1916771755</v>
      </c>
      <c r="E16" s="15">
        <f>+E$15-E$15*($B$8-$B$5)*$A16/$B$8</f>
        <v>6468158.8902900377</v>
      </c>
      <c r="F16" s="15">
        <f>+F$15-F$15*($B$8-$B$5)*$A16/$B$8</f>
        <v>10164249.684741488</v>
      </c>
      <c r="G16" s="15">
        <f>+G$15-G$15*($B$8-$B$5)*$A16/$B$8</f>
        <v>12012295.081967212</v>
      </c>
    </row>
    <row r="17" spans="1:7" ht="13.2" customHeight="1">
      <c r="A17" s="14">
        <v>0.6</v>
      </c>
      <c r="B17" s="15">
        <f>+B$15-B$15*($B$8-$B$5)*$A17/$B$8</f>
        <v>3635308.9533417402</v>
      </c>
      <c r="C17" s="15">
        <f>+C$15-C$15*($B$8-$B$5)*$A17/$B$8</f>
        <v>4544136.1916771755</v>
      </c>
      <c r="D17" s="15">
        <f>+D$15-D$15*($B$8-$B$5)*$A17/$B$8</f>
        <v>5452963.4300126107</v>
      </c>
      <c r="E17" s="15">
        <f>+E$15-E$15*($B$8-$B$5)*$A17/$B$8</f>
        <v>6361790.6683480451</v>
      </c>
      <c r="F17" s="15">
        <f>+F$15-F$15*($B$8-$B$5)*$A17/$B$8</f>
        <v>9997099.6216897853</v>
      </c>
      <c r="G17" s="15">
        <f>+G$15-G$15*($B$8-$B$5)*$A17/$B$8</f>
        <v>11814754.098360656</v>
      </c>
    </row>
    <row r="18" spans="1:7" ht="13.2" customHeight="1">
      <c r="A18" s="14">
        <v>0.7</v>
      </c>
      <c r="B18" s="15">
        <f>+B$15-B$15*($B$8-$B$5)*$A18/$B$8</f>
        <v>3574527.1122320304</v>
      </c>
      <c r="C18" s="15">
        <f>+C$15-C$15*($B$8-$B$5)*$A18/$B$8</f>
        <v>4468158.8902900377</v>
      </c>
      <c r="D18" s="15">
        <f>+D$15-D$15*($B$8-$B$5)*$A18/$B$8</f>
        <v>5361790.6683480451</v>
      </c>
      <c r="E18" s="15">
        <f>+E$15-E$15*($B$8-$B$5)*$A18/$B$8</f>
        <v>6255422.4464060534</v>
      </c>
      <c r="F18" s="15">
        <f>+F$15-F$15*($B$8-$B$5)*$A18/$B$8</f>
        <v>9829949.5586380828</v>
      </c>
      <c r="G18" s="15">
        <f>+G$15-G$15*($B$8-$B$5)*$A18/$B$8</f>
        <v>11617213.114754099</v>
      </c>
    </row>
    <row r="19" spans="1:7" ht="13.2" customHeight="1">
      <c r="A19" s="14">
        <v>0.8</v>
      </c>
      <c r="B19" s="15">
        <f>+B$15-B$15*($B$8-$B$5)*$A19/$B$8</f>
        <v>3513745.2711223206</v>
      </c>
      <c r="C19" s="15">
        <f>+C$15-C$15*($B$8-$B$5)*$A19/$B$8</f>
        <v>4392181.5889029</v>
      </c>
      <c r="D19" s="15">
        <f>+D$15-D$15*($B$8-$B$5)*$A19/$B$8</f>
        <v>5270617.9066834804</v>
      </c>
      <c r="E19" s="15">
        <f>+E$15-E$15*($B$8-$B$5)*$A19/$B$8</f>
        <v>6149054.2244640607</v>
      </c>
      <c r="F19" s="15">
        <f>+F$15-F$15*($B$8-$B$5)*$A19/$B$8</f>
        <v>9662799.4955863804</v>
      </c>
      <c r="G19" s="15">
        <f>+G$15-G$15*($B$8-$B$5)*$A19/$B$8</f>
        <v>11419672.131147541</v>
      </c>
    </row>
    <row r="20" spans="1:7" ht="13.2" customHeight="1">
      <c r="A20" s="14">
        <v>0.9</v>
      </c>
      <c r="B20" s="15">
        <f>+B$15-B$15*($B$8-$B$5)*$A20/$B$8</f>
        <v>3452963.4300126103</v>
      </c>
      <c r="C20" s="15">
        <f>+C$15-C$15*($B$8-$B$5)*$A20/$B$8</f>
        <v>4316204.2875157632</v>
      </c>
      <c r="D20" s="15">
        <f>+D$15-D$15*($B$8-$B$5)*$A20/$B$8</f>
        <v>5179445.1450189156</v>
      </c>
      <c r="E20" s="15">
        <f>+E$15-E$15*($B$8-$B$5)*$A20/$B$8</f>
        <v>6042686.0025220681</v>
      </c>
      <c r="F20" s="15">
        <f>+F$15-F$15*($B$8-$B$5)*$A20/$B$8</f>
        <v>9495649.4325346779</v>
      </c>
      <c r="G20" s="15">
        <f>+G$15-G$15*($B$8-$B$5)*$A20/$B$8</f>
        <v>11222131.147540983</v>
      </c>
    </row>
    <row r="21" spans="1:7" ht="13.2" customHeight="1">
      <c r="A21" s="14">
        <v>1</v>
      </c>
      <c r="B21" s="15">
        <f>+B$15-B$15*($B$8-$B$5)*$A21/$B$8</f>
        <v>3392181.5889029005</v>
      </c>
      <c r="C21" s="15">
        <f>+C$15-C$15*($B$8-$B$5)*$A21/$B$8</f>
        <v>4240226.9861286255</v>
      </c>
      <c r="D21" s="15">
        <f>+D$15-D$15*($B$8-$B$5)*$A21/$B$8</f>
        <v>5088272.3833543509</v>
      </c>
      <c r="E21" s="15">
        <f>+E$15-E$15*($B$8-$B$5)*$A21/$B$8</f>
        <v>5936317.7805800755</v>
      </c>
      <c r="F21" s="15">
        <f>+F$15-F$15*($B$8-$B$5)*$A21/$B$8</f>
        <v>9328499.3694829755</v>
      </c>
      <c r="G21" s="15">
        <f>+G$15-G$15*($B$8-$B$5)*$A21/$B$8</f>
        <v>11024590.163934426</v>
      </c>
    </row>
    <row r="22" spans="1:7" ht="13.2" customHeight="1">
      <c r="A22" s="14">
        <v>1.1000000000000001</v>
      </c>
      <c r="B22" s="15">
        <f>+B$15-B$15*($B$8-$B$5)*$A22/$B$8</f>
        <v>3331399.7477931902</v>
      </c>
      <c r="C22" s="15">
        <f>+C$15-C$15*($B$8-$B$5)*$A22/$B$8</f>
        <v>4164249.6847414882</v>
      </c>
      <c r="D22" s="15">
        <f>+D$15-D$15*($B$8-$B$5)*$A22/$B$8</f>
        <v>4997099.6216897853</v>
      </c>
      <c r="E22" s="15">
        <f>+E$15-E$15*($B$8-$B$5)*$A22/$B$8</f>
        <v>5829949.5586380828</v>
      </c>
      <c r="F22" s="15">
        <f>+F$15-F$15*($B$8-$B$5)*$A22/$B$8</f>
        <v>9161349.306431273</v>
      </c>
      <c r="G22" s="15">
        <f>+G$15-G$15*($B$8-$B$5)*$A22/$B$8</f>
        <v>10827049.180327868</v>
      </c>
    </row>
    <row r="23" spans="1:7" ht="13.2" customHeight="1">
      <c r="A23" s="14">
        <v>1.2</v>
      </c>
      <c r="B23" s="15">
        <f>+B$15-B$15*($B$8-$B$5)*$A23/$B$8</f>
        <v>3270617.9066834804</v>
      </c>
      <c r="C23" s="15">
        <f>+C$15-C$15*($B$8-$B$5)*$A23/$B$8</f>
        <v>4088272.3833543505</v>
      </c>
      <c r="D23" s="15">
        <f>+D$15-D$15*($B$8-$B$5)*$A23/$B$8</f>
        <v>4905926.8600252206</v>
      </c>
      <c r="E23" s="15">
        <f>+E$15-E$15*($B$8-$B$5)*$A23/$B$8</f>
        <v>5723581.3366960911</v>
      </c>
      <c r="F23" s="15">
        <f>+F$15-F$15*($B$8-$B$5)*$A23/$B$8</f>
        <v>8994199.2433795705</v>
      </c>
      <c r="G23" s="15">
        <f>+G$15-G$15*($B$8-$B$5)*$A23/$B$8</f>
        <v>10629508.196721312</v>
      </c>
    </row>
    <row r="24" spans="1:7" ht="13.2" customHeight="1">
      <c r="B24" s="11"/>
      <c r="C24" s="11"/>
      <c r="D24" s="11"/>
      <c r="E24" s="11"/>
      <c r="F24" s="11"/>
      <c r="G24" s="11"/>
    </row>
    <row r="25" spans="1:7" ht="13.2" customHeight="1">
      <c r="A25" s="16" t="str">
        <f>A6</f>
        <v>PORTUGAL</v>
      </c>
      <c r="B25" s="20" t="s">
        <v>2</v>
      </c>
      <c r="C25" s="20"/>
      <c r="D25" s="20"/>
      <c r="E25" s="20"/>
      <c r="F25" s="20"/>
      <c r="G25" s="20"/>
    </row>
    <row r="26" spans="1:7" ht="25.8" customHeight="1">
      <c r="A26" s="12" t="s">
        <v>7</v>
      </c>
      <c r="B26" s="13">
        <v>4000000</v>
      </c>
      <c r="C26" s="13">
        <v>5000000</v>
      </c>
      <c r="D26" s="13">
        <v>6000000</v>
      </c>
      <c r="E26" s="13">
        <v>7000000</v>
      </c>
      <c r="F26" s="13">
        <v>11000000</v>
      </c>
      <c r="G26" s="13">
        <v>13000000</v>
      </c>
    </row>
    <row r="27" spans="1:7" ht="13.2" customHeight="1">
      <c r="A27" s="14">
        <v>0.5</v>
      </c>
      <c r="B27" s="15">
        <f>+B$26-B$26*($B$8-$B$6)*$A27/$B$8</f>
        <v>2864228.667507356</v>
      </c>
      <c r="C27" s="15">
        <f>+C$26-C$26*($B$8-$B$6)*$A27/$B$8</f>
        <v>3580285.834384195</v>
      </c>
      <c r="D27" s="15">
        <f>+D$26-D$26*($B$8-$B$6)*$A27/$B$8</f>
        <v>4296343.001261034</v>
      </c>
      <c r="E27" s="15">
        <f>+E$26-E$26*($B$8-$B$6)*$A27/$B$8</f>
        <v>5012400.1681378726</v>
      </c>
      <c r="F27" s="15">
        <f>+F$26-F$26*($B$8-$B$6)*$A27/$B$8</f>
        <v>7876628.8356452286</v>
      </c>
      <c r="G27" s="15">
        <f>+G$26-G$26*($B$8-$B$6)*$A27/$B$8</f>
        <v>9308743.1693989076</v>
      </c>
    </row>
    <row r="28" spans="1:7" ht="13.2" customHeight="1">
      <c r="A28" s="14">
        <v>0.6</v>
      </c>
      <c r="B28" s="15">
        <f>+B$26-B$26*($B$8-$B$6)*$A28/$B$8</f>
        <v>2637074.4010088271</v>
      </c>
      <c r="C28" s="15">
        <f>+C$26-C$26*($B$8-$B$6)*$A28/$B$8</f>
        <v>3296343.001261034</v>
      </c>
      <c r="D28" s="15">
        <f>+D$26-D$26*($B$8-$B$6)*$A28/$B$8</f>
        <v>3955611.601513241</v>
      </c>
      <c r="E28" s="15">
        <f>+E$26-E$26*($B$8-$B$6)*$A28/$B$8</f>
        <v>4614880.2017654479</v>
      </c>
      <c r="F28" s="15">
        <f>+F$26-F$26*($B$8-$B$6)*$A28/$B$8</f>
        <v>7251954.6027742755</v>
      </c>
      <c r="G28" s="15">
        <f>+G$26-G$26*($B$8-$B$6)*$A28/$B$8</f>
        <v>8570491.8032786883</v>
      </c>
    </row>
    <row r="29" spans="1:7" ht="13.2" customHeight="1">
      <c r="A29" s="14">
        <v>0.7</v>
      </c>
      <c r="B29" s="15">
        <f>+B$26-B$26*($B$8-$B$6)*$A29/$B$8</f>
        <v>2409920.1345102983</v>
      </c>
      <c r="C29" s="15">
        <f>+C$26-C$26*($B$8-$B$6)*$A29/$B$8</f>
        <v>3012400.1681378731</v>
      </c>
      <c r="D29" s="15">
        <f>+D$26-D$26*($B$8-$B$6)*$A29/$B$8</f>
        <v>3614880.2017654479</v>
      </c>
      <c r="E29" s="15">
        <f>+E$26-E$26*($B$8-$B$6)*$A29/$B$8</f>
        <v>4217360.2353930231</v>
      </c>
      <c r="F29" s="15">
        <f>+F$26-F$26*($B$8-$B$6)*$A29/$B$8</f>
        <v>6627280.3699033204</v>
      </c>
      <c r="G29" s="15">
        <f>+G$26-G$26*($B$8-$B$6)*$A29/$B$8</f>
        <v>7832240.437158471</v>
      </c>
    </row>
    <row r="30" spans="1:7" ht="13.2" customHeight="1">
      <c r="A30" s="14">
        <v>0.8</v>
      </c>
      <c r="B30" s="15">
        <f>+B$26-B$26*($B$8-$B$6)*$A30/$B$8</f>
        <v>2182765.8680117698</v>
      </c>
      <c r="C30" s="15">
        <f>+C$26-C$26*($B$8-$B$6)*$A30/$B$8</f>
        <v>2728457.3350147121</v>
      </c>
      <c r="D30" s="15">
        <f>+D$26-D$26*($B$8-$B$6)*$A30/$B$8</f>
        <v>3274148.8020176543</v>
      </c>
      <c r="E30" s="15">
        <f>+E$26-E$26*($B$8-$B$6)*$A30/$B$8</f>
        <v>3819840.269020597</v>
      </c>
      <c r="F30" s="15">
        <f>+F$26-F$26*($B$8-$B$6)*$A30/$B$8</f>
        <v>6002606.1370323664</v>
      </c>
      <c r="G30" s="15">
        <f>+G$26-G$26*($B$8-$B$6)*$A30/$B$8</f>
        <v>7093989.0710382517</v>
      </c>
    </row>
    <row r="31" spans="1:7" ht="13.2" customHeight="1">
      <c r="A31" s="14">
        <v>0.9</v>
      </c>
      <c r="B31" s="15">
        <f>+B$26-B$26*($B$8-$B$6)*$A31/$B$8</f>
        <v>1955611.601513241</v>
      </c>
      <c r="C31" s="15">
        <f>+C$26-C$26*($B$8-$B$6)*$A31/$B$8</f>
        <v>2444514.5018915511</v>
      </c>
      <c r="D31" s="15">
        <f>+D$26-D$26*($B$8-$B$6)*$A31/$B$8</f>
        <v>2933417.4022698612</v>
      </c>
      <c r="E31" s="15">
        <f>+E$26-E$26*($B$8-$B$6)*$A31/$B$8</f>
        <v>3422320.3026481713</v>
      </c>
      <c r="F31" s="15">
        <f>+F$26-F$26*($B$8-$B$6)*$A31/$B$8</f>
        <v>5377931.9041614123</v>
      </c>
      <c r="G31" s="15">
        <f>+G$26-G$26*($B$8-$B$6)*$A31/$B$8</f>
        <v>6355737.7049180325</v>
      </c>
    </row>
    <row r="32" spans="1:7" ht="13.2" customHeight="1">
      <c r="A32" s="14">
        <v>1</v>
      </c>
      <c r="B32" s="15">
        <f>+B$26-B$26*($B$8-$B$6)*$A32/$B$8</f>
        <v>1728457.3350147121</v>
      </c>
      <c r="C32" s="15">
        <f>+C$26-C$26*($B$8-$B$6)*$A32/$B$8</f>
        <v>2160571.6687683901</v>
      </c>
      <c r="D32" s="15">
        <f>+D$26-D$26*($B$8-$B$6)*$A32/$B$8</f>
        <v>2592686.0025220681</v>
      </c>
      <c r="E32" s="15">
        <f>+E$26-E$26*($B$8-$B$6)*$A32/$B$8</f>
        <v>3024800.3362757461</v>
      </c>
      <c r="F32" s="15">
        <f>+F$26-F$26*($B$8-$B$6)*$A32/$B$8</f>
        <v>4753257.6712904582</v>
      </c>
      <c r="G32" s="15">
        <f>+G$26-G$26*($B$8-$B$6)*$A32/$B$8</f>
        <v>5617486.3387978142</v>
      </c>
    </row>
    <row r="33" spans="1:7" ht="13.2" customHeight="1">
      <c r="A33" s="14">
        <v>1.1000000000000001</v>
      </c>
      <c r="B33" s="15">
        <f>+B$26-B$26*($B$8-$B$6)*$A33/$B$8</f>
        <v>1501303.0685161832</v>
      </c>
      <c r="C33" s="15">
        <f>+C$26-C$26*($B$8-$B$6)*$A33/$B$8</f>
        <v>1876628.8356452291</v>
      </c>
      <c r="D33" s="15">
        <f>+D$26-D$26*($B$8-$B$6)*$A33/$B$8</f>
        <v>2251954.602774275</v>
      </c>
      <c r="E33" s="15">
        <f>+E$26-E$26*($B$8-$B$6)*$A33/$B$8</f>
        <v>2627280.3699033204</v>
      </c>
      <c r="F33" s="15">
        <f>+F$26-F$26*($B$8-$B$6)*$A33/$B$8</f>
        <v>4128583.4384195041</v>
      </c>
      <c r="G33" s="15">
        <f>+G$26-G$26*($B$8-$B$6)*$A33/$B$8</f>
        <v>4879234.9726775941</v>
      </c>
    </row>
    <row r="34" spans="1:7" ht="13.2" customHeight="1">
      <c r="A34" s="14">
        <v>1.2</v>
      </c>
      <c r="B34" s="15">
        <f>+B$26-B$26*($B$8-$B$6)*$A34/$B$8</f>
        <v>1274148.8020176543</v>
      </c>
      <c r="C34" s="15">
        <f>+C$26-C$26*($B$8-$B$6)*$A34/$B$8</f>
        <v>1592686.0025220681</v>
      </c>
      <c r="D34" s="15">
        <f>+D$26-D$26*($B$8-$B$6)*$A34/$B$8</f>
        <v>1911223.2030264819</v>
      </c>
      <c r="E34" s="15">
        <f>+E$26-E$26*($B$8-$B$6)*$A34/$B$8</f>
        <v>2229760.4035308957</v>
      </c>
      <c r="F34" s="15">
        <f>+F$26-F$26*($B$8-$B$6)*$A34/$B$8</f>
        <v>3503909.20554855</v>
      </c>
      <c r="G34" s="15">
        <f>+G$26-G$26*($B$8-$B$6)*$A34/$B$8</f>
        <v>4140983.6065573767</v>
      </c>
    </row>
    <row r="35" spans="1:7" ht="13.2" customHeight="1">
      <c r="A35" s="11"/>
      <c r="B35" s="11"/>
      <c r="C35" s="11"/>
      <c r="D35" s="11"/>
      <c r="E35" s="11"/>
      <c r="F35" s="11"/>
      <c r="G35" s="11"/>
    </row>
    <row r="36" spans="1:7" ht="13.2" customHeight="1">
      <c r="A36" s="16" t="str">
        <f>A7</f>
        <v>BRAZIL</v>
      </c>
      <c r="B36" s="20" t="s">
        <v>2</v>
      </c>
      <c r="C36" s="20"/>
      <c r="D36" s="20"/>
      <c r="E36" s="20"/>
      <c r="F36" s="20"/>
      <c r="G36" s="20"/>
    </row>
    <row r="37" spans="1:7" ht="27.6" customHeight="1">
      <c r="A37" s="12" t="s">
        <v>7</v>
      </c>
      <c r="B37" s="13">
        <v>4000000</v>
      </c>
      <c r="C37" s="13">
        <v>5000000</v>
      </c>
      <c r="D37" s="13">
        <v>6000000</v>
      </c>
      <c r="E37" s="13">
        <v>7000000</v>
      </c>
      <c r="F37" s="13">
        <v>11000000</v>
      </c>
      <c r="G37" s="13">
        <v>13000000</v>
      </c>
    </row>
    <row r="38" spans="1:7" ht="13.2" customHeight="1">
      <c r="A38" s="14">
        <v>0.5</v>
      </c>
      <c r="B38" s="15">
        <f>+B$37-B$37*($B$8-$B$7)*$A38/$B$8</f>
        <v>2308953.3417402273</v>
      </c>
      <c r="C38" s="15">
        <f>+C$37-C$37*($B$8-$B$7)*$A38/$B$8</f>
        <v>2886191.6771752839</v>
      </c>
      <c r="D38" s="15">
        <f>+D$37-D$37*($B$8-$B$7)*$A38/$B$8</f>
        <v>3463430.0126103405</v>
      </c>
      <c r="E38" s="15">
        <f>+E$37-E$37*($B$8-$B$7)*$A38/$B$8</f>
        <v>4040668.3480453971</v>
      </c>
      <c r="F38" s="15">
        <f>+F$37-F$37*($B$8-$B$7)*$A38/$B$8</f>
        <v>6349621.6897856239</v>
      </c>
      <c r="G38" s="15">
        <f>+G$37-G$37*($B$8-$B$7)*$A38/$B$8</f>
        <v>7504098.360655738</v>
      </c>
    </row>
    <row r="39" spans="1:7" ht="13.2" customHeight="1">
      <c r="A39" s="14">
        <v>0.6</v>
      </c>
      <c r="B39" s="15">
        <f>+B$37-B$37*($B$8-$B$7)*$A39/$B$8</f>
        <v>1970744.0100882724</v>
      </c>
      <c r="C39" s="15">
        <f>+C$37-C$37*($B$8-$B$7)*$A39/$B$8</f>
        <v>2463430.0126103405</v>
      </c>
      <c r="D39" s="15">
        <f>+D$37-D$37*($B$8-$B$7)*$A39/$B$8</f>
        <v>2956116.0151324086</v>
      </c>
      <c r="E39" s="15">
        <f>+E$37-E$37*($B$8-$B$7)*$A39/$B$8</f>
        <v>3448802.0176544767</v>
      </c>
      <c r="F39" s="15">
        <f>+F$37-F$37*($B$8-$B$7)*$A39/$B$8</f>
        <v>5419546.0277427491</v>
      </c>
      <c r="G39" s="15">
        <f>+G$37-G$37*($B$8-$B$7)*$A39/$B$8</f>
        <v>6404918.0327868853</v>
      </c>
    </row>
    <row r="40" spans="1:7" ht="13.2" customHeight="1">
      <c r="A40" s="14">
        <v>0.7</v>
      </c>
      <c r="B40" s="15">
        <f>+B$37-B$37*($B$8-$B$7)*$A40/$B$8</f>
        <v>1632534.6784363179</v>
      </c>
      <c r="C40" s="15">
        <f>+C$37-C$37*($B$8-$B$7)*$A40/$B$8</f>
        <v>2040668.3480453971</v>
      </c>
      <c r="D40" s="15">
        <f>+D$37-D$37*($B$8-$B$7)*$A40/$B$8</f>
        <v>2448802.0176544767</v>
      </c>
      <c r="E40" s="15">
        <f>+E$37-E$37*($B$8-$B$7)*$A40/$B$8</f>
        <v>2856935.6872635563</v>
      </c>
      <c r="F40" s="15">
        <f>+F$37-F$37*($B$8-$B$7)*$A40/$B$8</f>
        <v>4489470.3656998742</v>
      </c>
      <c r="G40" s="15">
        <f>+G$37-G$37*($B$8-$B$7)*$A40/$B$8</f>
        <v>5305737.7049180325</v>
      </c>
    </row>
    <row r="41" spans="1:7" ht="13.2" customHeight="1">
      <c r="A41" s="14">
        <v>0.8</v>
      </c>
      <c r="B41" s="15">
        <f>+B$37-B$37*($B$8-$B$7)*$A41/$B$8</f>
        <v>1294325.346784363</v>
      </c>
      <c r="C41" s="15">
        <f>+C$37-C$37*($B$8-$B$7)*$A41/$B$8</f>
        <v>1617906.6834804541</v>
      </c>
      <c r="D41" s="15">
        <f>+D$37-D$37*($B$8-$B$7)*$A41/$B$8</f>
        <v>1941488.0201765448</v>
      </c>
      <c r="E41" s="15">
        <f>+E$37-E$37*($B$8-$B$7)*$A41/$B$8</f>
        <v>2265069.3568726359</v>
      </c>
      <c r="F41" s="15">
        <f>+F$37-F$37*($B$8-$B$7)*$A41/$B$8</f>
        <v>3559394.7036569985</v>
      </c>
      <c r="G41" s="15">
        <f>+G$37-G$37*($B$8-$B$7)*$A41/$B$8</f>
        <v>4206557.3770491797</v>
      </c>
    </row>
    <row r="42" spans="1:7" ht="13.2" customHeight="1">
      <c r="A42" s="14">
        <v>0.9</v>
      </c>
      <c r="B42" s="15">
        <f>+B$37-B$37*($B$8-$B$7)*$A42/$B$8</f>
        <v>956116.01513240859</v>
      </c>
      <c r="C42" s="15">
        <f>+C$37-C$37*($B$8-$B$7)*$A42/$B$8</f>
        <v>1195145.0189155107</v>
      </c>
      <c r="D42" s="15">
        <f>+D$37-D$37*($B$8-$B$7)*$A42/$B$8</f>
        <v>1434174.0226986129</v>
      </c>
      <c r="E42" s="15">
        <f>+E$37-E$37*($B$8-$B$7)*$A42/$B$8</f>
        <v>1673203.026481715</v>
      </c>
      <c r="F42" s="15">
        <f>+F$37-F$37*($B$8-$B$7)*$A42/$B$8</f>
        <v>2629319.0416141236</v>
      </c>
      <c r="G42" s="15">
        <f>+G$37-G$37*($B$8-$B$7)*$A42/$B$8</f>
        <v>3107377.049180327</v>
      </c>
    </row>
    <row r="43" spans="1:7" ht="13.2" customHeight="1">
      <c r="A43" s="14">
        <v>1</v>
      </c>
      <c r="B43" s="15">
        <f>+B$37-B$37*($B$8-$B$7)*$A43/$B$8</f>
        <v>617906.68348045414</v>
      </c>
      <c r="C43" s="15">
        <f>+C$37-C$37*($B$8-$B$7)*$A43/$B$8</f>
        <v>772383.3543505678</v>
      </c>
      <c r="D43" s="15">
        <f>+D$37-D$37*($B$8-$B$7)*$A43/$B$8</f>
        <v>926860.02522068098</v>
      </c>
      <c r="E43" s="15">
        <f>+E$37-E$37*($B$8-$B$7)*$A43/$B$8</f>
        <v>1081336.6960907942</v>
      </c>
      <c r="F43" s="15">
        <f>+F$37-F$37*($B$8-$B$7)*$A43/$B$8</f>
        <v>1699243.3795712478</v>
      </c>
      <c r="G43" s="15">
        <f>+G$37-G$37*($B$8-$B$7)*$A43/$B$8</f>
        <v>2008196.7213114761</v>
      </c>
    </row>
    <row r="44" spans="1:7" ht="13.2" customHeight="1">
      <c r="A44" s="14">
        <v>1.1000000000000001</v>
      </c>
      <c r="B44" s="15">
        <f>+B$37-B$37*($B$8-$B$7)*$A44/$B$8</f>
        <v>279697.35182849923</v>
      </c>
      <c r="C44" s="15">
        <f>+C$37-C$37*($B$8-$B$7)*$A44/$B$8</f>
        <v>349621.68978562392</v>
      </c>
      <c r="D44" s="15">
        <f>+D$37-D$37*($B$8-$B$7)*$A44/$B$8</f>
        <v>419546.02774274815</v>
      </c>
      <c r="E44" s="15">
        <f>+E$37-E$37*($B$8-$B$7)*$A44/$B$8</f>
        <v>489470.36569987424</v>
      </c>
      <c r="F44" s="15">
        <f>+F$37-F$37*($B$8-$B$7)*$A44/$B$8</f>
        <v>769167.71752837114</v>
      </c>
      <c r="G44" s="15">
        <f>+G$37-G$37*($B$8-$B$7)*$A44/$B$8</f>
        <v>909016.39344262332</v>
      </c>
    </row>
    <row r="45" spans="1:7" ht="13.2" customHeight="1">
      <c r="A45" s="14">
        <v>1.2</v>
      </c>
      <c r="B45" s="15">
        <f>+B$37-B$37*($B$8-$B$7)*$A45/$B$8</f>
        <v>-58511.979823455215</v>
      </c>
      <c r="C45" s="15">
        <f>+C$37-C$37*($B$8-$B$7)*$A45/$B$8</f>
        <v>-73139.974779319018</v>
      </c>
      <c r="D45" s="15">
        <f>+D$37-D$37*($B$8-$B$7)*$A45/$B$8</f>
        <v>-87767.969735182822</v>
      </c>
      <c r="E45" s="15">
        <f>+E$37-E$37*($B$8-$B$7)*$A45/$B$8</f>
        <v>-102395.96469104663</v>
      </c>
      <c r="F45" s="15">
        <f>+F$37-F$37*($B$8-$B$7)*$A45/$B$8</f>
        <v>-160907.94451450184</v>
      </c>
      <c r="G45" s="15">
        <f>+G$37-G$37*($B$8-$B$7)*$A45/$B$8</f>
        <v>-190163.93442622945</v>
      </c>
    </row>
    <row r="46" spans="1:7" ht="13.2" customHeight="1"/>
    <row r="48" spans="1:7">
      <c r="A48" s="24" t="s">
        <v>6</v>
      </c>
      <c r="B48" s="26"/>
    </row>
    <row r="50" spans="1:7" ht="15.6">
      <c r="A50" s="10" t="str">
        <f>A5</f>
        <v>AUSTRALIA</v>
      </c>
      <c r="B50" s="20" t="s">
        <v>2</v>
      </c>
      <c r="C50" s="20"/>
      <c r="D50" s="20"/>
      <c r="E50" s="20"/>
      <c r="F50" s="20"/>
      <c r="G50" s="20"/>
    </row>
    <row r="51" spans="1:7" ht="31.2">
      <c r="A51" s="12" t="s">
        <v>7</v>
      </c>
      <c r="B51" s="13">
        <v>4000000</v>
      </c>
      <c r="C51" s="13">
        <v>5000000</v>
      </c>
      <c r="D51" s="13">
        <v>6000000</v>
      </c>
      <c r="E51" s="13">
        <v>7000000</v>
      </c>
      <c r="F51" s="13">
        <v>11000000</v>
      </c>
      <c r="G51" s="13">
        <v>13000000</v>
      </c>
    </row>
    <row r="52" spans="1:7" ht="15.6">
      <c r="A52" s="14">
        <v>0.5</v>
      </c>
      <c r="B52" s="15">
        <f>B$51*POWER($C$5,$A52)</f>
        <v>3683575.2137850537</v>
      </c>
      <c r="C52" s="15">
        <f>C$51*POWER($C$5,$A52)</f>
        <v>4604469.0172313172</v>
      </c>
      <c r="D52" s="15">
        <f>D$51*POWER($C$5,$A52)</f>
        <v>5525362.8206775803</v>
      </c>
      <c r="E52" s="15">
        <f>E$51*POWER($C$5,$A52)</f>
        <v>6446256.6241238434</v>
      </c>
      <c r="F52" s="15">
        <f>F$51*POWER($C$5,$A52)</f>
        <v>10129831.837908898</v>
      </c>
      <c r="G52" s="15">
        <f>G$51*POWER($C$5,$A52)</f>
        <v>11971619.444801424</v>
      </c>
    </row>
    <row r="53" spans="1:7" ht="15.6">
      <c r="A53" s="14">
        <v>0.6</v>
      </c>
      <c r="B53" s="15">
        <f>B$51*POWER($C$5,$A53)</f>
        <v>3623359.7205702583</v>
      </c>
      <c r="C53" s="15">
        <f>C$51*POWER($C$5,$A53)</f>
        <v>4529199.6507128226</v>
      </c>
      <c r="D53" s="15">
        <f>D$51*POWER($C$5,$A53)</f>
        <v>5435039.5808553873</v>
      </c>
      <c r="E53" s="15">
        <f>E$51*POWER($C$5,$A53)</f>
        <v>6340879.510997952</v>
      </c>
      <c r="F53" s="15">
        <f>F$51*POWER($C$5,$A53)</f>
        <v>9964239.2315682098</v>
      </c>
      <c r="G53" s="15">
        <f>G$51*POWER($C$5,$A53)</f>
        <v>11775919.091853339</v>
      </c>
    </row>
    <row r="54" spans="1:7" ht="15.6">
      <c r="A54" s="14">
        <v>0.7</v>
      </c>
      <c r="B54" s="15">
        <f>B$51*POWER($C$5,$A54)</f>
        <v>3564128.5714811194</v>
      </c>
      <c r="C54" s="15">
        <f>C$51*POWER($C$5,$A54)</f>
        <v>4455160.7143513998</v>
      </c>
      <c r="D54" s="15">
        <f>D$51*POWER($C$5,$A54)</f>
        <v>5346192.8572216788</v>
      </c>
      <c r="E54" s="15">
        <f>E$51*POWER($C$5,$A54)</f>
        <v>6237225.0000919588</v>
      </c>
      <c r="F54" s="15">
        <f>F$51*POWER($C$5,$A54)</f>
        <v>9801353.5715730786</v>
      </c>
      <c r="G54" s="15">
        <f>G$51*POWER($C$5,$A54)</f>
        <v>11583417.857313639</v>
      </c>
    </row>
    <row r="55" spans="1:7" ht="15.6">
      <c r="A55" s="14">
        <v>0.8</v>
      </c>
      <c r="B55" s="15">
        <f>B$51*POWER($C$5,$A55)</f>
        <v>3505865.6754203788</v>
      </c>
      <c r="C55" s="15">
        <f>C$51*POWER($C$5,$A55)</f>
        <v>4382332.0942754736</v>
      </c>
      <c r="D55" s="15">
        <f>D$51*POWER($C$5,$A55)</f>
        <v>5258798.513130568</v>
      </c>
      <c r="E55" s="15">
        <f>E$51*POWER($C$5,$A55)</f>
        <v>6135264.9319856633</v>
      </c>
      <c r="F55" s="15">
        <f>F$51*POWER($C$5,$A55)</f>
        <v>9641130.6074060407</v>
      </c>
      <c r="G55" s="15">
        <f>G$51*POWER($C$5,$A55)</f>
        <v>11394063.445116231</v>
      </c>
    </row>
    <row r="56" spans="1:7" ht="15.6">
      <c r="A56" s="14">
        <v>0.9</v>
      </c>
      <c r="B56" s="15">
        <f>B$51*POWER($C$5,$A56)</f>
        <v>3448555.2043323363</v>
      </c>
      <c r="C56" s="15">
        <f>C$51*POWER($C$5,$A56)</f>
        <v>4310694.00541542</v>
      </c>
      <c r="D56" s="15">
        <f>D$51*POWER($C$5,$A56)</f>
        <v>5172832.8064985042</v>
      </c>
      <c r="E56" s="15">
        <f>E$51*POWER($C$5,$A56)</f>
        <v>6034971.6075815884</v>
      </c>
      <c r="F56" s="15">
        <f>F$51*POWER($C$5,$A56)</f>
        <v>9483526.8119139243</v>
      </c>
      <c r="G56" s="15">
        <f>G$51*POWER($C$5,$A56)</f>
        <v>11207804.414080093</v>
      </c>
    </row>
    <row r="57" spans="1:7" ht="15.6">
      <c r="A57" s="14">
        <v>1</v>
      </c>
      <c r="B57" s="15">
        <f>B$51*POWER($C$5,$A57)</f>
        <v>3392181.5889029005</v>
      </c>
      <c r="C57" s="15">
        <f>C$51*POWER($C$5,$A57)</f>
        <v>4240226.9861286255</v>
      </c>
      <c r="D57" s="15">
        <f>D$51*POWER($C$5,$A57)</f>
        <v>5088272.3833543509</v>
      </c>
      <c r="E57" s="15">
        <f>E$51*POWER($C$5,$A57)</f>
        <v>5936317.7805800764</v>
      </c>
      <c r="F57" s="15">
        <f>F$51*POWER($C$5,$A57)</f>
        <v>9328499.3694829773</v>
      </c>
      <c r="G57" s="15">
        <f>G$51*POWER($C$5,$A57)</f>
        <v>11024590.163934426</v>
      </c>
    </row>
    <row r="58" spans="1:7" ht="15.6">
      <c r="A58" s="14">
        <v>1.1000000000000001</v>
      </c>
      <c r="B58" s="15">
        <f>B$51*POWER($C$5,$A58)</f>
        <v>3336729.514329935</v>
      </c>
      <c r="C58" s="15">
        <f>C$51*POWER($C$5,$A58)</f>
        <v>4170911.892912419</v>
      </c>
      <c r="D58" s="15">
        <f>D$51*POWER($C$5,$A58)</f>
        <v>5005094.2714949027</v>
      </c>
      <c r="E58" s="15">
        <f>E$51*POWER($C$5,$A58)</f>
        <v>5839276.6500773868</v>
      </c>
      <c r="F58" s="15">
        <f>F$51*POWER($C$5,$A58)</f>
        <v>9176006.1644073222</v>
      </c>
      <c r="G58" s="15">
        <f>G$51*POWER($C$5,$A58)</f>
        <v>10844370.921572288</v>
      </c>
    </row>
    <row r="59" spans="1:7" ht="15.6">
      <c r="A59" s="14">
        <v>1.2</v>
      </c>
      <c r="B59" s="15">
        <f>B$51*POWER($C$5,$A59)</f>
        <v>3282183.9161627456</v>
      </c>
      <c r="C59" s="15">
        <f>C$51*POWER($C$5,$A59)</f>
        <v>4102729.8952034321</v>
      </c>
      <c r="D59" s="15">
        <f>D$51*POWER($C$5,$A59)</f>
        <v>4923275.8742441181</v>
      </c>
      <c r="E59" s="15">
        <f>E$51*POWER($C$5,$A59)</f>
        <v>5743821.8532848051</v>
      </c>
      <c r="F59" s="15">
        <f>F$51*POWER($C$5,$A59)</f>
        <v>9026005.7694475502</v>
      </c>
      <c r="G59" s="15">
        <f>G$51*POWER($C$5,$A59)</f>
        <v>10667097.727528922</v>
      </c>
    </row>
    <row r="60" spans="1:7" ht="15.6">
      <c r="A60" s="11"/>
      <c r="B60" s="11"/>
      <c r="C60" s="11"/>
      <c r="D60" s="11"/>
      <c r="E60" s="11"/>
      <c r="F60" s="11"/>
      <c r="G60" s="11"/>
    </row>
    <row r="61" spans="1:7" ht="15.6">
      <c r="A61" s="16" t="str">
        <f>A6</f>
        <v>PORTUGAL</v>
      </c>
      <c r="B61" s="20" t="s">
        <v>2</v>
      </c>
      <c r="C61" s="20"/>
      <c r="D61" s="20"/>
      <c r="E61" s="20"/>
      <c r="F61" s="20"/>
      <c r="G61" s="20"/>
    </row>
    <row r="62" spans="1:7" ht="31.2">
      <c r="A62" s="12" t="s">
        <v>7</v>
      </c>
      <c r="B62" s="13">
        <v>4000000</v>
      </c>
      <c r="C62" s="13">
        <v>5000000</v>
      </c>
      <c r="D62" s="13">
        <v>6000000</v>
      </c>
      <c r="E62" s="13">
        <v>7000000</v>
      </c>
      <c r="F62" s="13">
        <v>11000000</v>
      </c>
      <c r="G62" s="13">
        <v>13000000</v>
      </c>
    </row>
    <row r="63" spans="1:7" ht="15.6">
      <c r="A63" s="14">
        <v>0.5</v>
      </c>
      <c r="B63" s="15">
        <f>B$62*POWER($C$6,$A63)</f>
        <v>2629416.159541667</v>
      </c>
      <c r="C63" s="15">
        <f>C$62*POWER($C$6,$A63)</f>
        <v>3286770.1994270836</v>
      </c>
      <c r="D63" s="15">
        <f>D$62*POWER($C$6,$A63)</f>
        <v>3944124.2393125002</v>
      </c>
      <c r="E63" s="15">
        <f>E$62*POWER($C$6,$A63)</f>
        <v>4601478.2791979173</v>
      </c>
      <c r="F63" s="15">
        <f>F$62*POWER($C$6,$A63)</f>
        <v>7230894.4387395838</v>
      </c>
      <c r="G63" s="15">
        <f>G$62*POWER($C$6,$A63)</f>
        <v>8545602.518510418</v>
      </c>
    </row>
    <row r="64" spans="1:7" ht="15.6">
      <c r="A64" s="14">
        <v>0.6</v>
      </c>
      <c r="B64" s="15">
        <f t="shared" ref="B64:B70" si="0">B$62*POWER($C$6,$A64)</f>
        <v>2417793.4399406794</v>
      </c>
      <c r="C64" s="15">
        <f>C$62*POWER($C$6,$A64)</f>
        <v>3022241.7999258493</v>
      </c>
      <c r="D64" s="15">
        <f>D$62*POWER($C$6,$A64)</f>
        <v>3626690.1599110193</v>
      </c>
      <c r="E64" s="15">
        <f>E$62*POWER($C$6,$A64)</f>
        <v>4231138.5198961888</v>
      </c>
      <c r="F64" s="15">
        <f>F$62*POWER($C$6,$A64)</f>
        <v>6648931.9598368686</v>
      </c>
      <c r="G64" s="15">
        <f>G$62*POWER($C$6,$A64)</f>
        <v>7857828.6798072085</v>
      </c>
    </row>
    <row r="65" spans="1:7" ht="15.6">
      <c r="A65" s="14">
        <v>0.7</v>
      </c>
      <c r="B65" s="15">
        <f t="shared" si="0"/>
        <v>2223202.7049073707</v>
      </c>
      <c r="C65" s="15">
        <f>C$62*POWER($C$6,$A65)</f>
        <v>2779003.3811342134</v>
      </c>
      <c r="D65" s="15">
        <f>D$62*POWER($C$6,$A65)</f>
        <v>3334804.0573610561</v>
      </c>
      <c r="E65" s="15">
        <f>E$62*POWER($C$6,$A65)</f>
        <v>3890604.7335878988</v>
      </c>
      <c r="F65" s="15">
        <f>F$62*POWER($C$6,$A65)</f>
        <v>6113807.43849527</v>
      </c>
      <c r="G65" s="15">
        <f>G$62*POWER($C$6,$A65)</f>
        <v>7225408.7909489553</v>
      </c>
    </row>
    <row r="66" spans="1:7" ht="15.6">
      <c r="A66" s="14">
        <v>0.8</v>
      </c>
      <c r="B66" s="15">
        <f t="shared" si="0"/>
        <v>2044273.1729922793</v>
      </c>
      <c r="C66" s="15">
        <f>C$62*POWER($C$6,$A66)</f>
        <v>2555341.4662403488</v>
      </c>
      <c r="D66" s="15">
        <f>D$62*POWER($C$6,$A66)</f>
        <v>3066409.7594884187</v>
      </c>
      <c r="E66" s="15">
        <f>E$62*POWER($C$6,$A66)</f>
        <v>3577478.0527364886</v>
      </c>
      <c r="F66" s="15">
        <f>F$62*POWER($C$6,$A66)</f>
        <v>5621751.2257287679</v>
      </c>
      <c r="G66" s="15">
        <f>G$62*POWER($C$6,$A66)</f>
        <v>6643887.8122249069</v>
      </c>
    </row>
    <row r="67" spans="1:7" ht="15.6">
      <c r="A67" s="14">
        <v>0.9</v>
      </c>
      <c r="B67" s="15">
        <f t="shared" si="0"/>
        <v>1879744.3870463623</v>
      </c>
      <c r="C67" s="15">
        <f>C$62*POWER($C$6,$A67)</f>
        <v>2349680.4838079531</v>
      </c>
      <c r="D67" s="15">
        <f>D$62*POWER($C$6,$A67)</f>
        <v>2819616.5805695434</v>
      </c>
      <c r="E67" s="15">
        <f>E$62*POWER($C$6,$A67)</f>
        <v>3289552.6773311342</v>
      </c>
      <c r="F67" s="15">
        <f>F$62*POWER($C$6,$A67)</f>
        <v>5169297.064377497</v>
      </c>
      <c r="G67" s="15">
        <f>G$62*POWER($C$6,$A67)</f>
        <v>6109169.2579006776</v>
      </c>
    </row>
    <row r="68" spans="1:7" ht="15.6">
      <c r="A68" s="14">
        <v>1</v>
      </c>
      <c r="B68" s="15">
        <f t="shared" si="0"/>
        <v>1728457.3350147121</v>
      </c>
      <c r="C68" s="15">
        <f>C$62*POWER($C$6,$A68)</f>
        <v>2160571.6687683901</v>
      </c>
      <c r="D68" s="15">
        <f>D$62*POWER($C$6,$A68)</f>
        <v>2592686.0025220681</v>
      </c>
      <c r="E68" s="15">
        <f>E$62*POWER($C$6,$A68)</f>
        <v>3024800.3362757461</v>
      </c>
      <c r="F68" s="15">
        <f>F$62*POWER($C$6,$A68)</f>
        <v>4753257.6712904582</v>
      </c>
      <c r="G68" s="15">
        <f>G$62*POWER($C$6,$A68)</f>
        <v>5617486.3387978142</v>
      </c>
    </row>
    <row r="69" spans="1:7" ht="15.6">
      <c r="A69" s="14">
        <v>1.1000000000000001</v>
      </c>
      <c r="B69" s="15">
        <f t="shared" si="0"/>
        <v>1589346.2853534643</v>
      </c>
      <c r="C69" s="15">
        <f>C$62*POWER($C$6,$A69)</f>
        <v>1986682.8566918303</v>
      </c>
      <c r="D69" s="15">
        <f>D$62*POWER($C$6,$A69)</f>
        <v>2384019.4280301966</v>
      </c>
      <c r="E69" s="15">
        <f>E$62*POWER($C$6,$A69)</f>
        <v>2781355.9993685624</v>
      </c>
      <c r="F69" s="15">
        <f>F$62*POWER($C$6,$A69)</f>
        <v>4370702.2847220274</v>
      </c>
      <c r="G69" s="15">
        <f>G$62*POWER($C$6,$A69)</f>
        <v>5165375.4273987589</v>
      </c>
    </row>
    <row r="70" spans="1:7" ht="15.6">
      <c r="A70" s="14">
        <v>1.2</v>
      </c>
      <c r="B70" s="15">
        <f t="shared" si="0"/>
        <v>1461431.2795550462</v>
      </c>
      <c r="C70" s="15">
        <f>C$62*POWER($C$6,$A70)</f>
        <v>1826789.0994438077</v>
      </c>
      <c r="D70" s="15">
        <f>D$62*POWER($C$6,$A70)</f>
        <v>2192146.919332569</v>
      </c>
      <c r="E70" s="15">
        <f>E$62*POWER($C$6,$A70)</f>
        <v>2557504.7392213307</v>
      </c>
      <c r="F70" s="15">
        <f>F$62*POWER($C$6,$A70)</f>
        <v>4018936.0187763767</v>
      </c>
      <c r="G70" s="15">
        <f>G$62*POWER($C$6,$A70)</f>
        <v>4749651.6585539002</v>
      </c>
    </row>
    <row r="71" spans="1:7" ht="15.6">
      <c r="A71" s="11"/>
      <c r="B71" s="11"/>
      <c r="C71" s="11"/>
      <c r="D71" s="11"/>
      <c r="E71" s="11"/>
      <c r="F71" s="11"/>
      <c r="G71" s="11"/>
    </row>
    <row r="72" spans="1:7" ht="15.6">
      <c r="A72" s="16" t="str">
        <f>A7</f>
        <v>BRAZIL</v>
      </c>
      <c r="B72" s="20" t="s">
        <v>2</v>
      </c>
      <c r="C72" s="20"/>
      <c r="D72" s="20"/>
      <c r="E72" s="20"/>
      <c r="F72" s="20"/>
      <c r="G72" s="20"/>
    </row>
    <row r="73" spans="1:7" ht="31.2">
      <c r="A73" s="12" t="s">
        <v>7</v>
      </c>
      <c r="B73" s="13">
        <v>4000000</v>
      </c>
      <c r="C73" s="13">
        <v>5000000</v>
      </c>
      <c r="D73" s="13">
        <v>6000000</v>
      </c>
      <c r="E73" s="13">
        <v>7000000</v>
      </c>
      <c r="F73" s="13">
        <v>11000000</v>
      </c>
      <c r="G73" s="13">
        <v>13000000</v>
      </c>
    </row>
    <row r="74" spans="1:7" ht="15.6">
      <c r="A74" s="14">
        <v>0.5</v>
      </c>
      <c r="B74" s="15">
        <f>B$73*POWER($C$7,$A74)</f>
        <v>1572140.8123707671</v>
      </c>
      <c r="C74" s="15">
        <f>C$73*POWER($C$7,$A74)</f>
        <v>1965176.0154634591</v>
      </c>
      <c r="D74" s="15">
        <f>D$73*POWER($C$7,$A74)</f>
        <v>2358211.2185561508</v>
      </c>
      <c r="E74" s="15">
        <f>E$73*POWER($C$7,$A74)</f>
        <v>2751246.4216488427</v>
      </c>
      <c r="F74" s="15">
        <f>F$73*POWER($C$7,$A74)</f>
        <v>4323387.2340196101</v>
      </c>
      <c r="G74" s="15">
        <f>G$73*POWER($C$7,$A74)</f>
        <v>5109457.6402049931</v>
      </c>
    </row>
    <row r="75" spans="1:7" ht="15.6">
      <c r="A75" s="14">
        <v>0.6</v>
      </c>
      <c r="B75" s="15">
        <f t="shared" ref="B75:B81" si="1">B$73*POWER($C$7,$A75)</f>
        <v>1304300.7144119351</v>
      </c>
      <c r="C75" s="15">
        <f>C$73*POWER($C$7,$A75)</f>
        <v>1630375.893014919</v>
      </c>
      <c r="D75" s="15">
        <f>D$73*POWER($C$7,$A75)</f>
        <v>1956451.0716179027</v>
      </c>
      <c r="E75" s="15">
        <f>E$73*POWER($C$7,$A75)</f>
        <v>2282526.2502208864</v>
      </c>
      <c r="F75" s="15">
        <f>F$73*POWER($C$7,$A75)</f>
        <v>3586826.9646328217</v>
      </c>
      <c r="G75" s="15">
        <f>G$73*POWER($C$7,$A75)</f>
        <v>4238977.3218387896</v>
      </c>
    </row>
    <row r="76" spans="1:7" ht="15.6">
      <c r="A76" s="14">
        <v>0.7</v>
      </c>
      <c r="B76" s="15">
        <f t="shared" si="1"/>
        <v>1082091.5914332743</v>
      </c>
      <c r="C76" s="15">
        <f>C$73*POWER($C$7,$A76)</f>
        <v>1352614.4892915927</v>
      </c>
      <c r="D76" s="15">
        <f>D$73*POWER($C$7,$A76)</f>
        <v>1623137.3871499114</v>
      </c>
      <c r="E76" s="15">
        <f>E$73*POWER($C$7,$A76)</f>
        <v>1893660.28500823</v>
      </c>
      <c r="F76" s="15">
        <f>F$73*POWER($C$7,$A76)</f>
        <v>2975751.8764415043</v>
      </c>
      <c r="G76" s="15">
        <f>G$73*POWER($C$7,$A76)</f>
        <v>3516797.6721581412</v>
      </c>
    </row>
    <row r="77" spans="1:7" ht="15.6">
      <c r="A77" s="14">
        <v>0.8</v>
      </c>
      <c r="B77" s="15">
        <f t="shared" si="1"/>
        <v>897739.45479936746</v>
      </c>
      <c r="C77" s="15">
        <f>C$73*POWER($C$7,$A77)</f>
        <v>1122174.3184992094</v>
      </c>
      <c r="D77" s="15">
        <f>D$73*POWER($C$7,$A77)</f>
        <v>1346609.1821990511</v>
      </c>
      <c r="E77" s="15">
        <f>E$73*POWER($C$7,$A77)</f>
        <v>1571044.0458988931</v>
      </c>
      <c r="F77" s="15">
        <f>F$73*POWER($C$7,$A77)</f>
        <v>2468783.5006982605</v>
      </c>
      <c r="G77" s="15">
        <f>G$73*POWER($C$7,$A77)</f>
        <v>2917653.2280979441</v>
      </c>
    </row>
    <row r="78" spans="1:7" ht="15.6">
      <c r="A78" s="14">
        <v>0.9</v>
      </c>
      <c r="B78" s="15">
        <f t="shared" si="1"/>
        <v>744794.74296253466</v>
      </c>
      <c r="C78" s="15">
        <f>C$73*POWER($C$7,$A78)</f>
        <v>930993.42870316829</v>
      </c>
      <c r="D78" s="15">
        <f>D$73*POWER($C$7,$A78)</f>
        <v>1117192.114443802</v>
      </c>
      <c r="E78" s="15">
        <f>E$73*POWER($C$7,$A78)</f>
        <v>1303390.8001844357</v>
      </c>
      <c r="F78" s="15">
        <f>F$73*POWER($C$7,$A78)</f>
        <v>2048185.5431469704</v>
      </c>
      <c r="G78" s="15">
        <f>G$73*POWER($C$7,$A78)</f>
        <v>2420582.9146282375</v>
      </c>
    </row>
    <row r="79" spans="1:7" ht="15.6">
      <c r="A79" s="14">
        <v>1</v>
      </c>
      <c r="B79" s="15">
        <f t="shared" si="1"/>
        <v>617906.68348045391</v>
      </c>
      <c r="C79" s="15">
        <f>C$73*POWER($C$7,$A79)</f>
        <v>772383.35435056745</v>
      </c>
      <c r="D79" s="15">
        <f>D$73*POWER($C$7,$A79)</f>
        <v>926860.02522068098</v>
      </c>
      <c r="E79" s="15">
        <f>E$73*POWER($C$7,$A79)</f>
        <v>1081336.6960907944</v>
      </c>
      <c r="F79" s="15">
        <f>F$73*POWER($C$7,$A79)</f>
        <v>1699243.3795712483</v>
      </c>
      <c r="G79" s="15">
        <f>G$73*POWER($C$7,$A79)</f>
        <v>2008196.7213114754</v>
      </c>
    </row>
    <row r="80" spans="1:7" ht="15.6">
      <c r="A80" s="14">
        <v>1.1000000000000001</v>
      </c>
      <c r="B80" s="15">
        <f t="shared" si="1"/>
        <v>512636.09618283791</v>
      </c>
      <c r="C80" s="15">
        <f>C$73*POWER($C$7,$A80)</f>
        <v>640795.12022854737</v>
      </c>
      <c r="D80" s="15">
        <f>D$73*POWER($C$7,$A80)</f>
        <v>768954.14427425689</v>
      </c>
      <c r="E80" s="15">
        <f>E$73*POWER($C$7,$A80)</f>
        <v>897113.16831996629</v>
      </c>
      <c r="F80" s="15">
        <f>F$73*POWER($C$7,$A80)</f>
        <v>1409749.2645028043</v>
      </c>
      <c r="G80" s="15">
        <f>G$73*POWER($C$7,$A80)</f>
        <v>1666067.3125942231</v>
      </c>
    </row>
    <row r="81" spans="1:7" ht="15.6">
      <c r="A81" s="14">
        <v>1.2</v>
      </c>
      <c r="B81" s="15">
        <f t="shared" si="1"/>
        <v>425300.08840387111</v>
      </c>
      <c r="C81" s="15">
        <f>C$73*POWER($C$7,$A81)</f>
        <v>531625.11050483887</v>
      </c>
      <c r="D81" s="15">
        <f>D$73*POWER($C$7,$A81)</f>
        <v>637950.13260580669</v>
      </c>
      <c r="E81" s="15">
        <f>E$73*POWER($C$7,$A81)</f>
        <v>744275.15470677451</v>
      </c>
      <c r="F81" s="15">
        <f>F$73*POWER($C$7,$A81)</f>
        <v>1169575.2431106456</v>
      </c>
      <c r="G81" s="15">
        <f>G$73*POWER($C$7,$A81)</f>
        <v>1382225.2873125812</v>
      </c>
    </row>
  </sheetData>
  <mergeCells count="6">
    <mergeCell ref="B14:G14"/>
    <mergeCell ref="B25:G25"/>
    <mergeCell ref="B36:G36"/>
    <mergeCell ref="B50:G50"/>
    <mergeCell ref="B61:G61"/>
    <mergeCell ref="B72:G7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workbookViewId="0">
      <selection activeCell="E3" sqref="E3"/>
    </sheetView>
  </sheetViews>
  <sheetFormatPr defaultRowHeight="13.2"/>
  <cols>
    <col min="1" max="1" width="23.21875" customWidth="1"/>
    <col min="2" max="2" width="13" customWidth="1"/>
    <col min="3" max="3" width="13.44140625" customWidth="1"/>
    <col min="4" max="4" width="12.109375" customWidth="1"/>
    <col min="5" max="5" width="12.77734375" customWidth="1"/>
    <col min="6" max="6" width="12.109375" customWidth="1"/>
    <col min="7" max="7" width="12.5546875" customWidth="1"/>
    <col min="8" max="8" width="12.109375" customWidth="1"/>
    <col min="9" max="9" width="11.33203125" customWidth="1"/>
  </cols>
  <sheetData>
    <row r="1" spans="1:7" ht="17.399999999999999">
      <c r="A1" s="3" t="s">
        <v>4</v>
      </c>
    </row>
    <row r="3" spans="1:7">
      <c r="A3" s="27" t="s">
        <v>3</v>
      </c>
    </row>
    <row r="4" spans="1:7" ht="15.6">
      <c r="A4" s="23" t="s">
        <v>16</v>
      </c>
      <c r="B4" s="6" t="s">
        <v>0</v>
      </c>
      <c r="C4" s="23" t="s">
        <v>15</v>
      </c>
    </row>
    <row r="5" spans="1:7">
      <c r="A5" s="8" t="s">
        <v>11</v>
      </c>
      <c r="B5" s="9">
        <v>87070</v>
      </c>
      <c r="C5">
        <f>B5/$B$8</f>
        <v>1.8299705758722151</v>
      </c>
    </row>
    <row r="6" spans="1:7">
      <c r="A6" s="8" t="s">
        <v>12</v>
      </c>
      <c r="B6" s="9">
        <v>27940</v>
      </c>
      <c r="C6">
        <f>B6/$B$8</f>
        <v>0.58722152164775121</v>
      </c>
    </row>
    <row r="7" spans="1:7">
      <c r="A7" s="8" t="s">
        <v>13</v>
      </c>
      <c r="B7" s="9">
        <v>13570</v>
      </c>
      <c r="C7">
        <f>B7/$B$8</f>
        <v>0.28520386717108026</v>
      </c>
    </row>
    <row r="8" spans="1:7">
      <c r="A8" s="5" t="s">
        <v>1</v>
      </c>
      <c r="B8" s="4">
        <v>47580</v>
      </c>
    </row>
    <row r="9" spans="1:7">
      <c r="A9" s="5"/>
      <c r="B9" s="4"/>
    </row>
    <row r="11" spans="1:7">
      <c r="A11" s="22"/>
      <c r="B11" s="4"/>
    </row>
    <row r="12" spans="1:7">
      <c r="A12" s="24" t="s">
        <v>5</v>
      </c>
      <c r="B12" s="1"/>
    </row>
    <row r="13" spans="1:7">
      <c r="A13" s="5"/>
      <c r="B13" s="1"/>
    </row>
    <row r="14" spans="1:7" ht="15.6">
      <c r="A14" s="10" t="str">
        <f>A5</f>
        <v>NORWAY</v>
      </c>
      <c r="B14" s="21" t="s">
        <v>2</v>
      </c>
      <c r="C14" s="21"/>
      <c r="D14" s="21"/>
      <c r="E14" s="21"/>
      <c r="F14" s="21"/>
      <c r="G14" s="21"/>
    </row>
    <row r="15" spans="1:7" ht="15.6">
      <c r="A15" s="17" t="s">
        <v>7</v>
      </c>
      <c r="B15" s="7">
        <v>4000000</v>
      </c>
      <c r="C15" s="7">
        <v>5000000</v>
      </c>
      <c r="D15" s="7">
        <v>6000000</v>
      </c>
      <c r="E15" s="7">
        <v>7000000</v>
      </c>
      <c r="F15" s="7">
        <v>11000000</v>
      </c>
      <c r="G15" s="7">
        <v>13000000</v>
      </c>
    </row>
    <row r="16" spans="1:7" ht="15.6">
      <c r="A16" s="18">
        <v>0.5</v>
      </c>
      <c r="B16" s="1">
        <f>+B$15-B$15*($B$8-$B$5)*$A16/$B$8</f>
        <v>5659941.1517444309</v>
      </c>
      <c r="C16" s="1">
        <f>+C$15-C$15*($B$8-$B$5)*$A16/$B$8</f>
        <v>7074926.4396805381</v>
      </c>
      <c r="D16" s="1">
        <f>+D$15-D$15*($B$8-$B$5)*$A16/$B$8</f>
        <v>8489911.7276166454</v>
      </c>
      <c r="E16" s="1">
        <f>+E$15-E$15*($B$8-$B$5)*$A16/$B$8</f>
        <v>9904897.0155527536</v>
      </c>
      <c r="F16" s="1">
        <f>+F$15-F$15*($B$8-$B$5)*$A16/$B$8</f>
        <v>15564838.167297184</v>
      </c>
      <c r="G16" s="1">
        <f>+G$15-G$15*($B$8-$B$5)*$A16/$B$8</f>
        <v>18394808.743169397</v>
      </c>
    </row>
    <row r="17" spans="1:7" ht="15.6">
      <c r="A17" s="18">
        <v>0.6</v>
      </c>
      <c r="B17" s="1">
        <f>+B$15-B$15*($B$8-$B$5)*$A17/$B$8</f>
        <v>5991929.3820933159</v>
      </c>
      <c r="C17" s="1">
        <f>+C$15-C$15*($B$8-$B$5)*$A17/$B$8</f>
        <v>7489911.7276166454</v>
      </c>
      <c r="D17" s="1">
        <f>+D$15-D$15*($B$8-$B$5)*$A17/$B$8</f>
        <v>8987894.0731399748</v>
      </c>
      <c r="E17" s="1">
        <f>+E$15-E$15*($B$8-$B$5)*$A17/$B$8</f>
        <v>10485876.418663304</v>
      </c>
      <c r="F17" s="1">
        <f>+F$15-F$15*($B$8-$B$5)*$A17/$B$8</f>
        <v>16477805.80075662</v>
      </c>
      <c r="G17" s="1">
        <f>+G$15-G$15*($B$8-$B$5)*$A17/$B$8</f>
        <v>19473770.491803281</v>
      </c>
    </row>
    <row r="18" spans="1:7" ht="15.6">
      <c r="A18" s="18">
        <v>0.7</v>
      </c>
      <c r="B18" s="1">
        <f>+B$15-B$15*($B$8-$B$5)*$A18/$B$8</f>
        <v>6323917.6124422029</v>
      </c>
      <c r="C18" s="1">
        <f>+C$15-C$15*($B$8-$B$5)*$A18/$B$8</f>
        <v>7904897.0155527536</v>
      </c>
      <c r="D18" s="1">
        <f>+D$15-D$15*($B$8-$B$5)*$A18/$B$8</f>
        <v>9485876.4186633043</v>
      </c>
      <c r="E18" s="1">
        <f>+E$15-E$15*($B$8-$B$5)*$A18/$B$8</f>
        <v>11066855.821773855</v>
      </c>
      <c r="F18" s="1">
        <f>+F$15-F$15*($B$8-$B$5)*$A18/$B$8</f>
        <v>17390773.434216056</v>
      </c>
      <c r="G18" s="1">
        <f>+G$15-G$15*($B$8-$B$5)*$A18/$B$8</f>
        <v>20552732.240437157</v>
      </c>
    </row>
    <row r="19" spans="1:7" ht="15.6">
      <c r="A19" s="18">
        <v>0.8</v>
      </c>
      <c r="B19" s="1">
        <f>+B$15-B$15*($B$8-$B$5)*$A19/$B$8</f>
        <v>6655905.8427910889</v>
      </c>
      <c r="C19" s="1">
        <f>+C$15-C$15*($B$8-$B$5)*$A19/$B$8</f>
        <v>8319882.3034888608</v>
      </c>
      <c r="D19" s="1">
        <f>+D$15-D$15*($B$8-$B$5)*$A19/$B$8</f>
        <v>9983858.7641866319</v>
      </c>
      <c r="E19" s="1">
        <f>+E$15-E$15*($B$8-$B$5)*$A19/$B$8</f>
        <v>11647835.224884406</v>
      </c>
      <c r="F19" s="1">
        <f>+F$15-F$15*($B$8-$B$5)*$A19/$B$8</f>
        <v>18303741.067675494</v>
      </c>
      <c r="G19" s="1">
        <f>+G$15-G$15*($B$8-$B$5)*$A19/$B$8</f>
        <v>21631693.989071038</v>
      </c>
    </row>
    <row r="20" spans="1:7" ht="15.6">
      <c r="A20" s="18">
        <v>0.9</v>
      </c>
      <c r="B20" s="1">
        <f>+B$15-B$15*($B$8-$B$5)*$A20/$B$8</f>
        <v>6987894.0731399748</v>
      </c>
      <c r="C20" s="1">
        <f>+C$15-C$15*($B$8-$B$5)*$A20/$B$8</f>
        <v>8734867.5914249681</v>
      </c>
      <c r="D20" s="1">
        <f>+D$15-D$15*($B$8-$B$5)*$A20/$B$8</f>
        <v>10481841.109709963</v>
      </c>
      <c r="E20" s="1">
        <f>+E$15-E$15*($B$8-$B$5)*$A20/$B$8</f>
        <v>12228814.627994955</v>
      </c>
      <c r="F20" s="1">
        <f>+F$15-F$15*($B$8-$B$5)*$A20/$B$8</f>
        <v>19216708.701134931</v>
      </c>
      <c r="G20" s="1">
        <f>+G$15-G$15*($B$8-$B$5)*$A20/$B$8</f>
        <v>22710655.737704918</v>
      </c>
    </row>
    <row r="21" spans="1:7" ht="15.6">
      <c r="A21" s="18">
        <v>1</v>
      </c>
      <c r="B21" s="1">
        <f>+B$15-B$15*($B$8-$B$5)*$A21/$B$8</f>
        <v>7319882.3034888608</v>
      </c>
      <c r="C21" s="1">
        <f>+C$15-C$15*($B$8-$B$5)*$A21/$B$8</f>
        <v>9149852.8793610763</v>
      </c>
      <c r="D21" s="1">
        <f>+D$15-D$15*($B$8-$B$5)*$A21/$B$8</f>
        <v>10979823.455233291</v>
      </c>
      <c r="E21" s="1">
        <f>+E$15-E$15*($B$8-$B$5)*$A21/$B$8</f>
        <v>12809794.031105507</v>
      </c>
      <c r="F21" s="1">
        <f>+F$15-F$15*($B$8-$B$5)*$A21/$B$8</f>
        <v>20129676.334594369</v>
      </c>
      <c r="G21" s="1">
        <f>+G$15-G$15*($B$8-$B$5)*$A21/$B$8</f>
        <v>23789617.486338798</v>
      </c>
    </row>
    <row r="22" spans="1:7" ht="15.6">
      <c r="A22" s="18">
        <v>1.1000000000000001</v>
      </c>
      <c r="B22" s="1">
        <f>+B$15-B$15*($B$8-$B$5)*$A22/$B$8</f>
        <v>7651870.5338377468</v>
      </c>
      <c r="C22" s="1">
        <f>+C$15-C$15*($B$8-$B$5)*$A22/$B$8</f>
        <v>9564838.1672971845</v>
      </c>
      <c r="D22" s="1">
        <f>+D$15-D$15*($B$8-$B$5)*$A22/$B$8</f>
        <v>11477805.800756622</v>
      </c>
      <c r="E22" s="1">
        <f>+E$15-E$15*($B$8-$B$5)*$A22/$B$8</f>
        <v>13390773.434216056</v>
      </c>
      <c r="F22" s="1">
        <f>+F$15-F$15*($B$8-$B$5)*$A22/$B$8</f>
        <v>21042643.968053803</v>
      </c>
      <c r="G22" s="1">
        <f>+G$15-G$15*($B$8-$B$5)*$A22/$B$8</f>
        <v>24868579.234972678</v>
      </c>
    </row>
    <row r="23" spans="1:7" ht="15.6">
      <c r="A23" s="18">
        <v>1.2</v>
      </c>
      <c r="B23" s="1">
        <f>+B$15-B$15*($B$8-$B$5)*$A23/$B$8</f>
        <v>7983858.7641866328</v>
      </c>
      <c r="C23" s="1">
        <f>+C$15-C$15*($B$8-$B$5)*$A23/$B$8</f>
        <v>9979823.4552332908</v>
      </c>
      <c r="D23" s="1">
        <f>+D$15-D$15*($B$8-$B$5)*$A23/$B$8</f>
        <v>11975788.14627995</v>
      </c>
      <c r="E23" s="1">
        <f>+E$15-E$15*($B$8-$B$5)*$A23/$B$8</f>
        <v>13971752.837326609</v>
      </c>
      <c r="F23" s="1">
        <f>+F$15-F$15*($B$8-$B$5)*$A23/$B$8</f>
        <v>21955611.60151324</v>
      </c>
      <c r="G23" s="1">
        <f>+G$15-G$15*($B$8-$B$5)*$A23/$B$8</f>
        <v>25947540.983606558</v>
      </c>
    </row>
    <row r="24" spans="1:7" ht="15.6">
      <c r="A24" s="19"/>
    </row>
    <row r="25" spans="1:7" ht="15.6">
      <c r="A25" s="10" t="str">
        <f>A6</f>
        <v>NEW ZEALAND</v>
      </c>
      <c r="B25" s="21" t="s">
        <v>2</v>
      </c>
      <c r="C25" s="21"/>
      <c r="D25" s="21"/>
      <c r="E25" s="21"/>
      <c r="F25" s="21"/>
      <c r="G25" s="21"/>
    </row>
    <row r="26" spans="1:7" ht="15.6">
      <c r="A26" s="17" t="s">
        <v>7</v>
      </c>
      <c r="B26" s="7">
        <v>4000000</v>
      </c>
      <c r="C26" s="7">
        <v>5000000</v>
      </c>
      <c r="D26" s="7">
        <v>6000000</v>
      </c>
      <c r="E26" s="7">
        <v>7000000</v>
      </c>
      <c r="F26" s="7">
        <v>11000000</v>
      </c>
      <c r="G26" s="7">
        <v>13000000</v>
      </c>
    </row>
    <row r="27" spans="1:7" ht="15.6">
      <c r="A27" s="18">
        <v>0.5</v>
      </c>
      <c r="B27" s="1">
        <f>+B$26-B$26*($B$8-$B$6)*$A27/$B$8</f>
        <v>3174443.0432955022</v>
      </c>
      <c r="C27" s="1">
        <f>+C$26-C$26*($B$8-$B$6)*$A27/$B$8</f>
        <v>3968053.8041193779</v>
      </c>
      <c r="D27" s="1">
        <f>+D$26-D$26*($B$8-$B$6)*$A27/$B$8</f>
        <v>4761664.564943254</v>
      </c>
      <c r="E27" s="1">
        <f>+E$26-E$26*($B$8-$B$6)*$A27/$B$8</f>
        <v>5555275.3257671287</v>
      </c>
      <c r="F27" s="1">
        <f>+F$26-F$26*($B$8-$B$6)*$A27/$B$8</f>
        <v>8729718.3690626323</v>
      </c>
      <c r="G27" s="1">
        <f>+G$26-G$26*($B$8-$B$6)*$A27/$B$8</f>
        <v>10316939.890710384</v>
      </c>
    </row>
    <row r="28" spans="1:7" ht="15.6">
      <c r="A28" s="18">
        <v>0.6</v>
      </c>
      <c r="B28" s="1">
        <f>+B$26-B$26*($B$8-$B$6)*$A28/$B$8</f>
        <v>3009331.6519546029</v>
      </c>
      <c r="C28" s="1">
        <f>+C$26-C$26*($B$8-$B$6)*$A28/$B$8</f>
        <v>3761664.5649432535</v>
      </c>
      <c r="D28" s="1">
        <f>+D$26-D$26*($B$8-$B$6)*$A28/$B$8</f>
        <v>4513997.4779319037</v>
      </c>
      <c r="E28" s="1">
        <f>+E$26-E$26*($B$8-$B$6)*$A28/$B$8</f>
        <v>5266330.3909205552</v>
      </c>
      <c r="F28" s="1">
        <f>+F$26-F$26*($B$8-$B$6)*$A28/$B$8</f>
        <v>8275662.0428751577</v>
      </c>
      <c r="G28" s="1">
        <f>+G$26-G$26*($B$8-$B$6)*$A28/$B$8</f>
        <v>9780327.8688524589</v>
      </c>
    </row>
    <row r="29" spans="1:7" ht="15.6">
      <c r="A29" s="18">
        <v>0.7</v>
      </c>
      <c r="B29" s="1">
        <f>+B$26-B$26*($B$8-$B$6)*$A29/$B$8</f>
        <v>2844220.2606137032</v>
      </c>
      <c r="C29" s="1">
        <f>+C$26-C$26*($B$8-$B$6)*$A29/$B$8</f>
        <v>3555275.3257671287</v>
      </c>
      <c r="D29" s="1">
        <f>+D$26-D$26*($B$8-$B$6)*$A29/$B$8</f>
        <v>4266330.3909205552</v>
      </c>
      <c r="E29" s="1">
        <f>+E$26-E$26*($B$8-$B$6)*$A29/$B$8</f>
        <v>4977385.4560739808</v>
      </c>
      <c r="F29" s="1">
        <f>+F$26-F$26*($B$8-$B$6)*$A29/$B$8</f>
        <v>7821605.7166876839</v>
      </c>
      <c r="G29" s="1">
        <f>+G$26-G$26*($B$8-$B$6)*$A29/$B$8</f>
        <v>9243715.846994536</v>
      </c>
    </row>
    <row r="30" spans="1:7" ht="15.6">
      <c r="A30" s="18">
        <v>0.8</v>
      </c>
      <c r="B30" s="1">
        <f>+B$26-B$26*($B$8-$B$6)*$A30/$B$8</f>
        <v>2679108.8692728039</v>
      </c>
      <c r="C30" s="1">
        <f>+C$26-C$26*($B$8-$B$6)*$A30/$B$8</f>
        <v>3348886.0865910044</v>
      </c>
      <c r="D30" s="1">
        <f>+D$26-D$26*($B$8-$B$6)*$A30/$B$8</f>
        <v>4018663.3039092058</v>
      </c>
      <c r="E30" s="1">
        <f>+E$26-E$26*($B$8-$B$6)*$A30/$B$8</f>
        <v>4688440.5212274063</v>
      </c>
      <c r="F30" s="1">
        <f>+F$26-F$26*($B$8-$B$6)*$A30/$B$8</f>
        <v>7367549.3905002102</v>
      </c>
      <c r="G30" s="1">
        <f>+G$26-G$26*($B$8-$B$6)*$A30/$B$8</f>
        <v>8707103.8251366131</v>
      </c>
    </row>
    <row r="31" spans="1:7" ht="15.6">
      <c r="A31" s="18">
        <v>0.9</v>
      </c>
      <c r="B31" s="1">
        <f>+B$26-B$26*($B$8-$B$6)*$A31/$B$8</f>
        <v>2513997.4779319041</v>
      </c>
      <c r="C31" s="1">
        <f>+C$26-C$26*($B$8-$B$6)*$A31/$B$8</f>
        <v>3142496.8474148801</v>
      </c>
      <c r="D31" s="1">
        <f>+D$26-D$26*($B$8-$B$6)*$A31/$B$8</f>
        <v>3770996.2168978564</v>
      </c>
      <c r="E31" s="1">
        <f>+E$26-E$26*($B$8-$B$6)*$A31/$B$8</f>
        <v>4399495.5863808319</v>
      </c>
      <c r="F31" s="1">
        <f>+F$26-F$26*($B$8-$B$6)*$A31/$B$8</f>
        <v>6913493.0643127365</v>
      </c>
      <c r="G31" s="1">
        <f>+G$26-G$26*($B$8-$B$6)*$A31/$B$8</f>
        <v>8170491.8032786883</v>
      </c>
    </row>
    <row r="32" spans="1:7" ht="15.6">
      <c r="A32" s="18">
        <v>1</v>
      </c>
      <c r="B32" s="1">
        <f>+B$26-B$26*($B$8-$B$6)*$A32/$B$8</f>
        <v>2348886.0865910044</v>
      </c>
      <c r="C32" s="1">
        <f>+C$26-C$26*($B$8-$B$6)*$A32/$B$8</f>
        <v>2936107.6082387557</v>
      </c>
      <c r="D32" s="1">
        <f>+D$26-D$26*($B$8-$B$6)*$A32/$B$8</f>
        <v>3523329.1298865071</v>
      </c>
      <c r="E32" s="1">
        <f>+E$26-E$26*($B$8-$B$6)*$A32/$B$8</f>
        <v>4110550.6515342579</v>
      </c>
      <c r="F32" s="1">
        <f>+F$26-F$26*($B$8-$B$6)*$A32/$B$8</f>
        <v>6459436.7381252628</v>
      </c>
      <c r="G32" s="1">
        <f>+G$26-G$26*($B$8-$B$6)*$A32/$B$8</f>
        <v>7633879.7814207654</v>
      </c>
    </row>
    <row r="33" spans="1:7" ht="15.6">
      <c r="A33" s="18">
        <v>1.1000000000000001</v>
      </c>
      <c r="B33" s="1">
        <f>+B$26-B$26*($B$8-$B$6)*$A33/$B$8</f>
        <v>2183774.6952501051</v>
      </c>
      <c r="C33" s="1">
        <f>+C$26-C$26*($B$8-$B$6)*$A33/$B$8</f>
        <v>2729718.3690626309</v>
      </c>
      <c r="D33" s="1">
        <f>+D$26-D$26*($B$8-$B$6)*$A33/$B$8</f>
        <v>3275662.0428751572</v>
      </c>
      <c r="E33" s="1">
        <f>+E$26-E$26*($B$8-$B$6)*$A33/$B$8</f>
        <v>3821605.7166876839</v>
      </c>
      <c r="F33" s="1">
        <f>+F$26-F$26*($B$8-$B$6)*$A33/$B$8</f>
        <v>6005380.4119377881</v>
      </c>
      <c r="G33" s="1">
        <f>+G$26-G$26*($B$8-$B$6)*$A33/$B$8</f>
        <v>7097267.7595628416</v>
      </c>
    </row>
    <row r="34" spans="1:7" ht="15.6">
      <c r="A34" s="18">
        <v>1.2</v>
      </c>
      <c r="B34" s="1">
        <f>+B$26-B$26*($B$8-$B$6)*$A34/$B$8</f>
        <v>2018663.3039092056</v>
      </c>
      <c r="C34" s="1">
        <f>+C$26-C$26*($B$8-$B$6)*$A34/$B$8</f>
        <v>2523329.1298865071</v>
      </c>
      <c r="D34" s="1">
        <f>+D$26-D$26*($B$8-$B$6)*$A34/$B$8</f>
        <v>3027994.9558638083</v>
      </c>
      <c r="E34" s="1">
        <f>+E$26-E$26*($B$8-$B$6)*$A34/$B$8</f>
        <v>3532660.7818411095</v>
      </c>
      <c r="F34" s="1">
        <f>+F$26-F$26*($B$8-$B$6)*$A34/$B$8</f>
        <v>5551324.0857503153</v>
      </c>
      <c r="G34" s="1">
        <f>+G$26-G$26*($B$8-$B$6)*$A34/$B$8</f>
        <v>6560655.7377049178</v>
      </c>
    </row>
    <row r="35" spans="1:7" ht="15.6">
      <c r="A35" s="19"/>
    </row>
    <row r="36" spans="1:7" ht="15.6">
      <c r="A36" s="10" t="str">
        <f>A7</f>
        <v>CROATIA</v>
      </c>
      <c r="B36" s="21" t="s">
        <v>2</v>
      </c>
      <c r="C36" s="21"/>
      <c r="D36" s="21"/>
      <c r="E36" s="21"/>
      <c r="F36" s="21"/>
      <c r="G36" s="21"/>
    </row>
    <row r="37" spans="1:7" ht="15.6">
      <c r="A37" s="17" t="s">
        <v>7</v>
      </c>
      <c r="B37" s="7">
        <v>4000000</v>
      </c>
      <c r="C37" s="7">
        <v>5000000</v>
      </c>
      <c r="D37" s="7">
        <v>6000000</v>
      </c>
      <c r="E37" s="7">
        <v>7000000</v>
      </c>
      <c r="F37" s="7">
        <v>11000000</v>
      </c>
      <c r="G37" s="7">
        <v>13000000</v>
      </c>
    </row>
    <row r="38" spans="1:7" ht="15.6">
      <c r="A38" s="18">
        <v>0.5</v>
      </c>
      <c r="B38" s="1">
        <f>+B$37-B$37*($B$8-$B$7)*$A38/$B$8</f>
        <v>2570407.7343421606</v>
      </c>
      <c r="C38" s="1">
        <f>+C$37-C$37*($B$8-$B$7)*$A38/$B$8</f>
        <v>3213009.667927701</v>
      </c>
      <c r="D38" s="1">
        <f>+D$37-D$37*($B$8-$B$7)*$A38/$B$8</f>
        <v>3855611.601513241</v>
      </c>
      <c r="E38" s="1">
        <f>+E$37-E$37*($B$8-$B$7)*$A38/$B$8</f>
        <v>4498213.5350987809</v>
      </c>
      <c r="F38" s="1">
        <f>+F$37-F$37*($B$8-$B$7)*$A38/$B$8</f>
        <v>7068621.2694409415</v>
      </c>
      <c r="G38" s="1">
        <f>+G$37-G$37*($B$8-$B$7)*$A38/$B$8</f>
        <v>8353825.1366120223</v>
      </c>
    </row>
    <row r="39" spans="1:7" ht="15.6">
      <c r="A39" s="18">
        <v>0.6</v>
      </c>
      <c r="B39" s="1">
        <f>+B$37-B$37*($B$8-$B$7)*$A39/$B$8</f>
        <v>2284489.2812105929</v>
      </c>
      <c r="C39" s="1">
        <f>+C$37-C$37*($B$8-$B$7)*$A39/$B$8</f>
        <v>2855611.601513241</v>
      </c>
      <c r="D39" s="1">
        <f>+D$37-D$37*($B$8-$B$7)*$A39/$B$8</f>
        <v>3426733.921815889</v>
      </c>
      <c r="E39" s="1">
        <f>+E$37-E$37*($B$8-$B$7)*$A39/$B$8</f>
        <v>3997856.2421185374</v>
      </c>
      <c r="F39" s="1">
        <f>+F$37-F$37*($B$8-$B$7)*$A39/$B$8</f>
        <v>6282345.5233291294</v>
      </c>
      <c r="G39" s="1">
        <f>+G$37-G$37*($B$8-$B$7)*$A39/$B$8</f>
        <v>7424590.1639344264</v>
      </c>
    </row>
    <row r="40" spans="1:7" ht="15.6">
      <c r="A40" s="14">
        <v>0.7</v>
      </c>
      <c r="B40" s="1">
        <f>+B$37-B$37*($B$8-$B$7)*$A40/$B$8</f>
        <v>1998570.8280790248</v>
      </c>
      <c r="C40" s="1">
        <f>+C$37-C$37*($B$8-$B$7)*$A40/$B$8</f>
        <v>2498213.5350987809</v>
      </c>
      <c r="D40" s="1">
        <f>+D$37-D$37*($B$8-$B$7)*$A40/$B$8</f>
        <v>2997856.2421185374</v>
      </c>
      <c r="E40" s="1">
        <f>+E$37-E$37*($B$8-$B$7)*$A40/$B$8</f>
        <v>3497498.9491382935</v>
      </c>
      <c r="F40" s="1">
        <f>+F$37-F$37*($B$8-$B$7)*$A40/$B$8</f>
        <v>5496069.7772173192</v>
      </c>
      <c r="G40" s="1">
        <f>+G$37-G$37*($B$8-$B$7)*$A40/$B$8</f>
        <v>6495355.1912568305</v>
      </c>
    </row>
    <row r="41" spans="1:7" ht="15.6">
      <c r="A41" s="14">
        <v>0.8</v>
      </c>
      <c r="B41" s="1">
        <f>+B$37-B$37*($B$8-$B$7)*$A41/$B$8</f>
        <v>1712652.3749474571</v>
      </c>
      <c r="C41" s="1">
        <f>+C$37-C$37*($B$8-$B$7)*$A41/$B$8</f>
        <v>2140815.4686843213</v>
      </c>
      <c r="D41" s="1">
        <f>+D$37-D$37*($B$8-$B$7)*$A41/$B$8</f>
        <v>2568978.5624211854</v>
      </c>
      <c r="E41" s="1">
        <f>+E$37-E$37*($B$8-$B$7)*$A41/$B$8</f>
        <v>2997141.6561580496</v>
      </c>
      <c r="F41" s="1">
        <f>+F$37-F$37*($B$8-$B$7)*$A41/$B$8</f>
        <v>4709794.0311055062</v>
      </c>
      <c r="G41" s="1">
        <f>+G$37-G$37*($B$8-$B$7)*$A41/$B$8</f>
        <v>5566120.2185792346</v>
      </c>
    </row>
    <row r="42" spans="1:7" ht="15.6">
      <c r="A42" s="14">
        <v>0.9</v>
      </c>
      <c r="B42" s="1">
        <f>+B$37-B$37*($B$8-$B$7)*$A42/$B$8</f>
        <v>1426733.921815889</v>
      </c>
      <c r="C42" s="1">
        <f>+C$37-C$37*($B$8-$B$7)*$A42/$B$8</f>
        <v>1783417.4022698612</v>
      </c>
      <c r="D42" s="1">
        <f>+D$37-D$37*($B$8-$B$7)*$A42/$B$8</f>
        <v>2140100.8827238334</v>
      </c>
      <c r="E42" s="1">
        <f>+E$37-E$37*($B$8-$B$7)*$A42/$B$8</f>
        <v>2496784.3631778061</v>
      </c>
      <c r="F42" s="1">
        <f>+F$37-F$37*($B$8-$B$7)*$A42/$B$8</f>
        <v>3923518.2849936951</v>
      </c>
      <c r="G42" s="1">
        <f>+G$37-G$37*($B$8-$B$7)*$A42/$B$8</f>
        <v>4636885.2459016396</v>
      </c>
    </row>
    <row r="43" spans="1:7" ht="15.6">
      <c r="A43" s="14">
        <v>1</v>
      </c>
      <c r="B43" s="1">
        <f>+B$37-B$37*($B$8-$B$7)*$A43/$B$8</f>
        <v>1140815.4686843213</v>
      </c>
      <c r="C43" s="1">
        <f>+C$37-C$37*($B$8-$B$7)*$A43/$B$8</f>
        <v>1426019.3358554016</v>
      </c>
      <c r="D43" s="1">
        <f>+D$37-D$37*($B$8-$B$7)*$A43/$B$8</f>
        <v>1711223.2030264819</v>
      </c>
      <c r="E43" s="1">
        <f>+E$37-E$37*($B$8-$B$7)*$A43/$B$8</f>
        <v>1996427.0701975618</v>
      </c>
      <c r="F43" s="1">
        <f>+F$37-F$37*($B$8-$B$7)*$A43/$B$8</f>
        <v>3137242.538881883</v>
      </c>
      <c r="G43" s="1">
        <f>+G$37-G$37*($B$8-$B$7)*$A43/$B$8</f>
        <v>3707650.2732240446</v>
      </c>
    </row>
    <row r="44" spans="1:7" ht="15.6">
      <c r="A44" s="14">
        <v>1.1000000000000001</v>
      </c>
      <c r="B44" s="1">
        <f>+B$37-B$37*($B$8-$B$7)*$A44/$B$8</f>
        <v>854897.01555275312</v>
      </c>
      <c r="C44" s="1">
        <f>+C$37-C$37*($B$8-$B$7)*$A44/$B$8</f>
        <v>1068621.2694409415</v>
      </c>
      <c r="D44" s="1">
        <f>+D$37-D$37*($B$8-$B$7)*$A44/$B$8</f>
        <v>1282345.5233291294</v>
      </c>
      <c r="E44" s="1">
        <f>+E$37-E$37*($B$8-$B$7)*$A44/$B$8</f>
        <v>1496069.7772173174</v>
      </c>
      <c r="F44" s="1">
        <f>+F$37-F$37*($B$8-$B$7)*$A44/$B$8</f>
        <v>2350966.792770071</v>
      </c>
      <c r="G44" s="1">
        <f>+G$37-G$37*($B$8-$B$7)*$A44/$B$8</f>
        <v>2778415.3005464468</v>
      </c>
    </row>
    <row r="45" spans="1:7">
      <c r="A45" s="2">
        <v>1.2</v>
      </c>
      <c r="B45" s="1">
        <f>+B$37-B$37*($B$8-$B$7)*$A45/$B$8</f>
        <v>568978.56242118543</v>
      </c>
      <c r="C45" s="1">
        <f>+C$37-C$37*($B$8-$B$7)*$A45/$B$8</f>
        <v>711223.2030264819</v>
      </c>
      <c r="D45" s="1">
        <f>+D$37-D$37*($B$8-$B$7)*$A45/$B$8</f>
        <v>853467.84363177791</v>
      </c>
      <c r="E45" s="1">
        <f>+E$37-E$37*($B$8-$B$7)*$A45/$B$8</f>
        <v>995712.48423707485</v>
      </c>
      <c r="F45" s="1">
        <f>+F$37-F$37*($B$8-$B$7)*$A45/$B$8</f>
        <v>1564691.0466582589</v>
      </c>
      <c r="G45" s="1">
        <f>+G$37-G$37*($B$8-$B$7)*$A45/$B$8</f>
        <v>1849180.3278688528</v>
      </c>
    </row>
    <row r="48" spans="1:7">
      <c r="A48" s="24" t="s">
        <v>6</v>
      </c>
      <c r="B48" s="26"/>
    </row>
    <row r="50" spans="1:7" ht="15.6">
      <c r="A50" s="10" t="str">
        <f>A5</f>
        <v>NORWAY</v>
      </c>
      <c r="B50" s="20" t="s">
        <v>2</v>
      </c>
      <c r="C50" s="20"/>
      <c r="D50" s="20"/>
      <c r="E50" s="20"/>
      <c r="F50" s="20"/>
      <c r="G50" s="20"/>
    </row>
    <row r="51" spans="1:7" ht="15.6">
      <c r="A51" s="12" t="s">
        <v>7</v>
      </c>
      <c r="B51" s="13">
        <v>4000000</v>
      </c>
      <c r="C51" s="13">
        <v>5000000</v>
      </c>
      <c r="D51" s="13">
        <v>6000000</v>
      </c>
      <c r="E51" s="13">
        <v>7000000</v>
      </c>
      <c r="F51" s="13">
        <v>11000000</v>
      </c>
      <c r="G51" s="13">
        <v>13000000</v>
      </c>
    </row>
    <row r="52" spans="1:7" ht="15.6">
      <c r="A52" s="14">
        <v>0.5</v>
      </c>
      <c r="B52" s="15">
        <f t="shared" ref="B52:G59" si="0">B$51*POWER($C$5,$A52)</f>
        <v>5411056.2013303321</v>
      </c>
      <c r="C52" s="15">
        <f t="shared" si="0"/>
        <v>6763820.2516629156</v>
      </c>
      <c r="D52" s="15">
        <f t="shared" si="0"/>
        <v>8116584.3019954981</v>
      </c>
      <c r="E52" s="15">
        <f t="shared" si="0"/>
        <v>9469348.3523280807</v>
      </c>
      <c r="F52" s="15">
        <f t="shared" si="0"/>
        <v>14880404.553658415</v>
      </c>
      <c r="G52" s="15">
        <f t="shared" si="0"/>
        <v>17585932.654323582</v>
      </c>
    </row>
    <row r="53" spans="1:7" ht="15.6">
      <c r="A53" s="14">
        <v>0.6</v>
      </c>
      <c r="B53" s="15">
        <f t="shared" si="0"/>
        <v>5748128.3294557538</v>
      </c>
      <c r="C53" s="15">
        <f t="shared" si="0"/>
        <v>7185160.4118196918</v>
      </c>
      <c r="D53" s="15">
        <f t="shared" si="0"/>
        <v>8622192.4941836298</v>
      </c>
      <c r="E53" s="15">
        <f t="shared" si="0"/>
        <v>10059224.576547569</v>
      </c>
      <c r="F53" s="15">
        <f t="shared" si="0"/>
        <v>15807352.906003322</v>
      </c>
      <c r="G53" s="15">
        <f t="shared" si="0"/>
        <v>18681417.0707312</v>
      </c>
    </row>
    <row r="54" spans="1:7" ht="15.6">
      <c r="A54" s="14">
        <v>0.7</v>
      </c>
      <c r="B54" s="15">
        <f>B$51*POWER($C$5,$A54)</f>
        <v>6106197.7666704934</v>
      </c>
      <c r="C54" s="15">
        <f t="shared" si="0"/>
        <v>7632747.2083381163</v>
      </c>
      <c r="D54" s="15">
        <f t="shared" si="0"/>
        <v>9159296.6500057392</v>
      </c>
      <c r="E54" s="15">
        <f t="shared" si="0"/>
        <v>10685846.091673363</v>
      </c>
      <c r="F54" s="15">
        <f t="shared" si="0"/>
        <v>16792043.858343855</v>
      </c>
      <c r="G54" s="15">
        <f t="shared" si="0"/>
        <v>19845142.741679102</v>
      </c>
    </row>
    <row r="55" spans="1:7" ht="15.6">
      <c r="A55" s="14">
        <v>0.8</v>
      </c>
      <c r="B55" s="15">
        <f t="shared" si="0"/>
        <v>6486572.5030223904</v>
      </c>
      <c r="C55" s="15">
        <f t="shared" si="0"/>
        <v>8108215.6287779883</v>
      </c>
      <c r="D55" s="15">
        <f t="shared" si="0"/>
        <v>9729858.7545335852</v>
      </c>
      <c r="E55" s="15">
        <f t="shared" si="0"/>
        <v>11351501.880289184</v>
      </c>
      <c r="F55" s="15">
        <f t="shared" si="0"/>
        <v>17838074.383311573</v>
      </c>
      <c r="G55" s="15">
        <f t="shared" si="0"/>
        <v>21081360.634822771</v>
      </c>
    </row>
    <row r="56" spans="1:7" ht="15.6">
      <c r="A56" s="14">
        <v>0.9</v>
      </c>
      <c r="B56" s="15">
        <f t="shared" si="0"/>
        <v>6890642.007474415</v>
      </c>
      <c r="C56" s="15">
        <f t="shared" si="0"/>
        <v>8613302.5093430188</v>
      </c>
      <c r="D56" s="15">
        <f>D$51*POWER($C$5,$A56)</f>
        <v>10335963.011211623</v>
      </c>
      <c r="E56" s="15">
        <f t="shared" si="0"/>
        <v>12058623.513080226</v>
      </c>
      <c r="F56" s="15">
        <f t="shared" si="0"/>
        <v>18949265.520554643</v>
      </c>
      <c r="G56" s="15">
        <f t="shared" si="0"/>
        <v>22394586.524291851</v>
      </c>
    </row>
    <row r="57" spans="1:7" ht="15.6">
      <c r="A57" s="14">
        <v>1</v>
      </c>
      <c r="B57" s="15">
        <f t="shared" si="0"/>
        <v>7319882.3034888608</v>
      </c>
      <c r="C57" s="15">
        <f t="shared" si="0"/>
        <v>9149852.8793610763</v>
      </c>
      <c r="D57" s="15">
        <f t="shared" si="0"/>
        <v>10979823.455233291</v>
      </c>
      <c r="E57" s="15">
        <f t="shared" si="0"/>
        <v>12809794.031105505</v>
      </c>
      <c r="F57" s="15">
        <f t="shared" si="0"/>
        <v>20129676.334594365</v>
      </c>
      <c r="G57" s="15">
        <f t="shared" si="0"/>
        <v>23789617.486338798</v>
      </c>
    </row>
    <row r="58" spans="1:7" ht="15.6">
      <c r="A58" s="14">
        <v>1.1000000000000001</v>
      </c>
      <c r="B58" s="15">
        <f t="shared" si="0"/>
        <v>7775861.3607860301</v>
      </c>
      <c r="C58" s="15">
        <f t="shared" si="0"/>
        <v>9719826.7009825371</v>
      </c>
      <c r="D58" s="15">
        <f t="shared" si="0"/>
        <v>11663792.041179046</v>
      </c>
      <c r="E58" s="15">
        <f t="shared" si="0"/>
        <v>13607757.381375553</v>
      </c>
      <c r="F58" s="15">
        <f t="shared" si="0"/>
        <v>21383618.742161583</v>
      </c>
      <c r="G58" s="15">
        <f>G$51*POWER($C$5,$A58)</f>
        <v>25271549.422554597</v>
      </c>
    </row>
    <row r="59" spans="1:7" ht="15.6">
      <c r="A59" s="14">
        <v>1.2</v>
      </c>
      <c r="B59" s="15">
        <f t="shared" si="0"/>
        <v>8260244.8229729487</v>
      </c>
      <c r="C59" s="15">
        <f t="shared" si="0"/>
        <v>10325306.028716186</v>
      </c>
      <c r="D59" s="15">
        <f t="shared" si="0"/>
        <v>12390367.234459423</v>
      </c>
      <c r="E59" s="15">
        <f t="shared" si="0"/>
        <v>14455428.440202661</v>
      </c>
      <c r="F59" s="15">
        <f t="shared" si="0"/>
        <v>22715673.26317561</v>
      </c>
      <c r="G59" s="15">
        <f t="shared" si="0"/>
        <v>26845795.674662083</v>
      </c>
    </row>
    <row r="60" spans="1:7" ht="15.6">
      <c r="A60" s="11"/>
      <c r="B60" s="11"/>
      <c r="C60" s="11"/>
      <c r="D60" s="11"/>
      <c r="E60" s="11"/>
      <c r="F60" s="11"/>
      <c r="G60" s="11"/>
    </row>
    <row r="61" spans="1:7" ht="15.6">
      <c r="A61" s="16" t="str">
        <f>A6</f>
        <v>NEW ZEALAND</v>
      </c>
      <c r="B61" s="20" t="s">
        <v>2</v>
      </c>
      <c r="C61" s="20"/>
      <c r="D61" s="20"/>
      <c r="E61" s="20"/>
      <c r="F61" s="20"/>
      <c r="G61" s="20"/>
    </row>
    <row r="62" spans="1:7" ht="15.6">
      <c r="A62" s="12" t="s">
        <v>7</v>
      </c>
      <c r="B62" s="13">
        <v>4000000</v>
      </c>
      <c r="C62" s="13">
        <v>5000000</v>
      </c>
      <c r="D62" s="13">
        <v>6000000</v>
      </c>
      <c r="E62" s="13">
        <v>7000000</v>
      </c>
      <c r="F62" s="13">
        <v>11000000</v>
      </c>
      <c r="G62" s="13">
        <v>13000000</v>
      </c>
    </row>
    <row r="63" spans="1:7" ht="15.6">
      <c r="A63" s="14">
        <v>0.5</v>
      </c>
      <c r="B63" s="15">
        <f>B$62*POWER($C$6,$A63)</f>
        <v>3065215.2202356067</v>
      </c>
      <c r="C63" s="15">
        <f t="shared" ref="C63:G70" si="1">C$62*POWER($C$6,$A63)</f>
        <v>3831519.0252945088</v>
      </c>
      <c r="D63" s="15">
        <f t="shared" si="1"/>
        <v>4597822.83035341</v>
      </c>
      <c r="E63" s="15">
        <f t="shared" si="1"/>
        <v>5364126.6354123121</v>
      </c>
      <c r="F63" s="15">
        <f t="shared" si="1"/>
        <v>8429341.8556479197</v>
      </c>
      <c r="G63" s="15">
        <f>G$62*POWER($C$6,$A63)</f>
        <v>9961949.4657657221</v>
      </c>
    </row>
    <row r="64" spans="1:7" ht="15.6">
      <c r="A64" s="14">
        <v>0.6</v>
      </c>
      <c r="B64" s="15">
        <f t="shared" ref="B64:B70" si="2">B$62*POWER($C$6,$A64)</f>
        <v>2906304.8709212658</v>
      </c>
      <c r="C64" s="15">
        <f t="shared" si="1"/>
        <v>3632881.0886515821</v>
      </c>
      <c r="D64" s="15">
        <f t="shared" si="1"/>
        <v>4359457.3063818989</v>
      </c>
      <c r="E64" s="15">
        <f t="shared" si="1"/>
        <v>5086033.5241122153</v>
      </c>
      <c r="F64" s="15">
        <f t="shared" si="1"/>
        <v>7992338.3950334806</v>
      </c>
      <c r="G64" s="15">
        <f t="shared" si="1"/>
        <v>9445490.8304941133</v>
      </c>
    </row>
    <row r="65" spans="1:7" ht="15.6">
      <c r="A65" s="14">
        <v>0.7</v>
      </c>
      <c r="B65" s="15">
        <f t="shared" si="2"/>
        <v>2755632.9314100919</v>
      </c>
      <c r="C65" s="15">
        <f t="shared" si="1"/>
        <v>3444541.1642626151</v>
      </c>
      <c r="D65" s="15">
        <f t="shared" si="1"/>
        <v>4133449.3971151379</v>
      </c>
      <c r="E65" s="15">
        <f t="shared" si="1"/>
        <v>4822357.6299676606</v>
      </c>
      <c r="F65" s="15">
        <f t="shared" si="1"/>
        <v>7577990.5613777535</v>
      </c>
      <c r="G65" s="15">
        <f t="shared" si="1"/>
        <v>8955807.027082799</v>
      </c>
    </row>
    <row r="66" spans="1:7" ht="15.6">
      <c r="A66" s="14">
        <v>0.8</v>
      </c>
      <c r="B66" s="15">
        <f t="shared" si="2"/>
        <v>2612772.2967565749</v>
      </c>
      <c r="C66" s="15">
        <f t="shared" si="1"/>
        <v>3265965.3709457186</v>
      </c>
      <c r="D66" s="15">
        <f t="shared" si="1"/>
        <v>3919158.4451348623</v>
      </c>
      <c r="E66" s="15">
        <f t="shared" si="1"/>
        <v>4572351.5193240065</v>
      </c>
      <c r="F66" s="15">
        <f t="shared" si="1"/>
        <v>7185123.8160805814</v>
      </c>
      <c r="G66" s="15">
        <f t="shared" si="1"/>
        <v>8491509.9644588679</v>
      </c>
    </row>
    <row r="67" spans="1:7" ht="15.6">
      <c r="A67" s="14">
        <v>0.9</v>
      </c>
      <c r="B67" s="15">
        <f t="shared" si="2"/>
        <v>2477318.0044721635</v>
      </c>
      <c r="C67" s="15">
        <f t="shared" si="1"/>
        <v>3096647.5055902041</v>
      </c>
      <c r="D67" s="15">
        <f t="shared" si="1"/>
        <v>3715977.0067082453</v>
      </c>
      <c r="E67" s="15">
        <f t="shared" si="1"/>
        <v>4335306.5078262864</v>
      </c>
      <c r="F67" s="15">
        <f t="shared" si="1"/>
        <v>6812624.5122984499</v>
      </c>
      <c r="G67" s="15">
        <f t="shared" si="1"/>
        <v>8051283.5145345312</v>
      </c>
    </row>
    <row r="68" spans="1:7" ht="15.6">
      <c r="A68" s="14">
        <v>1</v>
      </c>
      <c r="B68" s="15">
        <f t="shared" si="2"/>
        <v>2348886.0865910049</v>
      </c>
      <c r="C68" s="15">
        <f t="shared" si="1"/>
        <v>2936107.6082387562</v>
      </c>
      <c r="D68" s="15">
        <f t="shared" si="1"/>
        <v>3523329.1298865071</v>
      </c>
      <c r="E68" s="15">
        <f t="shared" si="1"/>
        <v>4110550.6515342584</v>
      </c>
      <c r="F68" s="15">
        <f t="shared" si="1"/>
        <v>6459436.7381252637</v>
      </c>
      <c r="G68" s="15">
        <f t="shared" si="1"/>
        <v>7633879.7814207654</v>
      </c>
    </row>
    <row r="69" spans="1:7" ht="15.6">
      <c r="A69" s="14">
        <v>1.1000000000000001</v>
      </c>
      <c r="B69" s="15">
        <f t="shared" si="2"/>
        <v>2227112.4812481855</v>
      </c>
      <c r="C69" s="15">
        <f t="shared" si="1"/>
        <v>2783890.6015602322</v>
      </c>
      <c r="D69" s="15">
        <f>D$62*POWER($C$6,$A69)</f>
        <v>3340668.7218722785</v>
      </c>
      <c r="E69" s="15">
        <f t="shared" si="1"/>
        <v>3897446.8421843252</v>
      </c>
      <c r="F69" s="15">
        <f t="shared" si="1"/>
        <v>6124559.3234325107</v>
      </c>
      <c r="G69" s="15">
        <f t="shared" si="1"/>
        <v>7238115.5640566032</v>
      </c>
    </row>
    <row r="70" spans="1:7" ht="15.6">
      <c r="A70" s="14">
        <v>1.2</v>
      </c>
      <c r="B70" s="15">
        <f t="shared" si="2"/>
        <v>2111652.0006851689</v>
      </c>
      <c r="C70" s="15">
        <f t="shared" si="1"/>
        <v>2639565.0008564615</v>
      </c>
      <c r="D70" s="15">
        <f t="shared" si="1"/>
        <v>3167478.0010277536</v>
      </c>
      <c r="E70" s="15">
        <f t="shared" si="1"/>
        <v>3695391.0011990461</v>
      </c>
      <c r="F70" s="15">
        <f t="shared" si="1"/>
        <v>5807043.0018842155</v>
      </c>
      <c r="G70" s="15">
        <f t="shared" si="1"/>
        <v>6862869.0022267997</v>
      </c>
    </row>
    <row r="71" spans="1:7" ht="15.6">
      <c r="A71" s="11"/>
      <c r="B71" s="11"/>
      <c r="C71" s="11"/>
      <c r="D71" s="11"/>
      <c r="E71" s="11"/>
      <c r="F71" s="11"/>
      <c r="G71" s="11"/>
    </row>
    <row r="72" spans="1:7" ht="15.6">
      <c r="A72" s="16" t="str">
        <f>A7</f>
        <v>CROATIA</v>
      </c>
      <c r="B72" s="20" t="s">
        <v>2</v>
      </c>
      <c r="C72" s="20"/>
      <c r="D72" s="20"/>
      <c r="E72" s="20"/>
      <c r="F72" s="20"/>
      <c r="G72" s="20"/>
    </row>
    <row r="73" spans="1:7" ht="15.6">
      <c r="A73" s="12" t="s">
        <v>7</v>
      </c>
      <c r="B73" s="13">
        <v>4000000</v>
      </c>
      <c r="C73" s="13">
        <v>5000000</v>
      </c>
      <c r="D73" s="13">
        <v>6000000</v>
      </c>
      <c r="E73" s="13">
        <v>7000000</v>
      </c>
      <c r="F73" s="13">
        <v>11000000</v>
      </c>
      <c r="G73" s="13">
        <v>13000000</v>
      </c>
    </row>
    <row r="74" spans="1:7" ht="15.6">
      <c r="A74" s="14">
        <v>0.5</v>
      </c>
      <c r="B74" s="15">
        <f>B$73*POWER($C$7,$A74)</f>
        <v>2136179.2702714079</v>
      </c>
      <c r="C74" s="15">
        <f t="shared" ref="C74:G81" si="3">C$73*POWER($C$7,$A74)</f>
        <v>2670224.0878392598</v>
      </c>
      <c r="D74" s="15">
        <f t="shared" si="3"/>
        <v>3204268.9054071116</v>
      </c>
      <c r="E74" s="15">
        <f t="shared" si="3"/>
        <v>3738313.7229749635</v>
      </c>
      <c r="F74" s="15">
        <f t="shared" si="3"/>
        <v>5874492.9932463709</v>
      </c>
      <c r="G74" s="15">
        <f t="shared" si="3"/>
        <v>6942582.6283820756</v>
      </c>
    </row>
    <row r="75" spans="1:7" ht="15.6">
      <c r="A75" s="14">
        <v>0.6</v>
      </c>
      <c r="B75" s="15">
        <f t="shared" ref="B75:B81" si="4">B$73*POWER($C$7,$A75)</f>
        <v>1884313.8371379531</v>
      </c>
      <c r="C75" s="15">
        <f t="shared" si="3"/>
        <v>2355392.2964224415</v>
      </c>
      <c r="D75" s="15">
        <f t="shared" si="3"/>
        <v>2826470.7557069296</v>
      </c>
      <c r="E75" s="15">
        <f t="shared" si="3"/>
        <v>3297549.2149914177</v>
      </c>
      <c r="F75" s="15">
        <f t="shared" si="3"/>
        <v>5181863.0521293711</v>
      </c>
      <c r="G75" s="15">
        <f t="shared" si="3"/>
        <v>6124019.9706983473</v>
      </c>
    </row>
    <row r="76" spans="1:7" ht="15.6">
      <c r="A76" s="14">
        <v>0.7</v>
      </c>
      <c r="B76" s="15">
        <f t="shared" si="4"/>
        <v>1662144.5054929487</v>
      </c>
      <c r="C76" s="15">
        <f t="shared" si="3"/>
        <v>2077680.6318661859</v>
      </c>
      <c r="D76" s="15">
        <f t="shared" si="3"/>
        <v>2493216.7582394229</v>
      </c>
      <c r="E76" s="15">
        <f t="shared" si="3"/>
        <v>2908752.8846126604</v>
      </c>
      <c r="F76" s="15">
        <f t="shared" si="3"/>
        <v>4570897.3901056089</v>
      </c>
      <c r="G76" s="15">
        <f t="shared" si="3"/>
        <v>5401969.6428520828</v>
      </c>
    </row>
    <row r="77" spans="1:7" ht="15.6">
      <c r="A77" s="14">
        <v>0.8</v>
      </c>
      <c r="B77" s="15">
        <f t="shared" si="4"/>
        <v>1466169.9673853933</v>
      </c>
      <c r="C77" s="15">
        <f t="shared" si="3"/>
        <v>1832712.4592317417</v>
      </c>
      <c r="D77" s="15">
        <f t="shared" si="3"/>
        <v>2199254.9510780899</v>
      </c>
      <c r="E77" s="15">
        <f t="shared" si="3"/>
        <v>2565797.4429244385</v>
      </c>
      <c r="F77" s="15">
        <f t="shared" si="3"/>
        <v>4031967.4103098321</v>
      </c>
      <c r="G77" s="15">
        <f t="shared" si="3"/>
        <v>4765052.3940025289</v>
      </c>
    </row>
    <row r="78" spans="1:7" ht="15.6">
      <c r="A78" s="14">
        <v>0.9</v>
      </c>
      <c r="B78" s="15">
        <f t="shared" si="4"/>
        <v>1293301.7352936796</v>
      </c>
      <c r="C78" s="15">
        <f t="shared" si="3"/>
        <v>1616627.1691170994</v>
      </c>
      <c r="D78" s="15">
        <f>D$73*POWER($C$7,$A78)</f>
        <v>1939952.6029405193</v>
      </c>
      <c r="E78" s="15">
        <f t="shared" si="3"/>
        <v>2263278.0367639391</v>
      </c>
      <c r="F78" s="15">
        <f t="shared" si="3"/>
        <v>3556579.7720576189</v>
      </c>
      <c r="G78" s="15">
        <f t="shared" si="3"/>
        <v>4203230.6397044584</v>
      </c>
    </row>
    <row r="79" spans="1:7" ht="15.6">
      <c r="A79" s="14">
        <v>1</v>
      </c>
      <c r="B79" s="15">
        <f t="shared" si="4"/>
        <v>1140815.468684321</v>
      </c>
      <c r="C79" s="15">
        <f t="shared" si="3"/>
        <v>1426019.3358554014</v>
      </c>
      <c r="D79" s="15">
        <f t="shared" si="3"/>
        <v>1711223.2030264817</v>
      </c>
      <c r="E79" s="15">
        <f t="shared" si="3"/>
        <v>1996427.0701975618</v>
      </c>
      <c r="F79" s="15">
        <f t="shared" si="3"/>
        <v>3137242.538881883</v>
      </c>
      <c r="G79" s="15">
        <f t="shared" si="3"/>
        <v>3707650.2732240432</v>
      </c>
    </row>
    <row r="80" spans="1:7" ht="15.6">
      <c r="A80" s="14">
        <v>1.1000000000000001</v>
      </c>
      <c r="B80" s="15">
        <f t="shared" si="4"/>
        <v>1006308.0393949171</v>
      </c>
      <c r="C80" s="15">
        <f t="shared" si="3"/>
        <v>1257885.0492436464</v>
      </c>
      <c r="D80" s="15">
        <f t="shared" si="3"/>
        <v>1509462.0590923757</v>
      </c>
      <c r="E80" s="15">
        <f t="shared" si="3"/>
        <v>1761039.0689411049</v>
      </c>
      <c r="F80" s="15">
        <f t="shared" si="3"/>
        <v>2767347.1083360221</v>
      </c>
      <c r="G80" s="15">
        <f t="shared" si="3"/>
        <v>3270501.1280334806</v>
      </c>
    </row>
    <row r="81" spans="1:7" ht="15.6">
      <c r="A81" s="14">
        <v>1.2</v>
      </c>
      <c r="B81" s="15">
        <f t="shared" si="4"/>
        <v>887659.65920738922</v>
      </c>
      <c r="C81" s="15">
        <f t="shared" si="3"/>
        <v>1109574.5740092364</v>
      </c>
      <c r="D81" s="15">
        <f t="shared" si="3"/>
        <v>1331489.4888110838</v>
      </c>
      <c r="E81" s="15">
        <f t="shared" si="3"/>
        <v>1553404.403612931</v>
      </c>
      <c r="F81" s="15">
        <f t="shared" si="3"/>
        <v>2441064.0628203205</v>
      </c>
      <c r="G81" s="15">
        <f t="shared" si="3"/>
        <v>2884893.8924240149</v>
      </c>
    </row>
  </sheetData>
  <mergeCells count="6">
    <mergeCell ref="B50:G50"/>
    <mergeCell ref="B61:G61"/>
    <mergeCell ref="B72:G72"/>
    <mergeCell ref="B14:G14"/>
    <mergeCell ref="B25:G25"/>
    <mergeCell ref="B36:G36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Australia, Portugal, Brazil</vt:lpstr>
      <vt:lpstr>Norway, NZ,Croatia</vt:lpstr>
      <vt:lpstr>Sheet3</vt:lpstr>
    </vt:vector>
  </TitlesOfParts>
  <Company>La Follette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Weimer</dc:creator>
  <cp:lastModifiedBy>Boardman</cp:lastModifiedBy>
  <dcterms:created xsi:type="dcterms:W3CDTF">2004-07-26T14:27:56Z</dcterms:created>
  <dcterms:modified xsi:type="dcterms:W3CDTF">2018-05-22T18:51:07Z</dcterms:modified>
</cp:coreProperties>
</file>