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1" i="1" l="1"/>
  <c r="G11" i="1"/>
  <c r="H11" i="1"/>
  <c r="D12" i="1"/>
  <c r="E12" i="1"/>
  <c r="G12" i="1"/>
  <c r="H12" i="1"/>
  <c r="D13" i="1"/>
  <c r="E13" i="1"/>
  <c r="G13" i="1"/>
  <c r="H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31" i="1"/>
  <c r="E14" i="1"/>
  <c r="G14" i="1"/>
  <c r="H14" i="1"/>
  <c r="E15" i="1"/>
  <c r="E16" i="1"/>
  <c r="G15" i="1"/>
  <c r="H15" i="1"/>
  <c r="E17" i="1"/>
  <c r="G16" i="1"/>
  <c r="H16" i="1"/>
  <c r="G17" i="1"/>
  <c r="H17" i="1"/>
  <c r="E18" i="1"/>
  <c r="G18" i="1"/>
  <c r="H18" i="1"/>
  <c r="E19" i="1"/>
  <c r="E20" i="1"/>
  <c r="G19" i="1"/>
  <c r="H19" i="1"/>
  <c r="E21" i="1"/>
  <c r="G20" i="1"/>
  <c r="H20" i="1"/>
  <c r="E22" i="1"/>
  <c r="G21" i="1"/>
  <c r="H21" i="1"/>
  <c r="G22" i="1"/>
  <c r="H22" i="1"/>
  <c r="E23" i="1"/>
  <c r="E24" i="1"/>
  <c r="G23" i="1"/>
  <c r="H23" i="1"/>
  <c r="E25" i="1"/>
  <c r="G24" i="1"/>
  <c r="H24" i="1"/>
  <c r="E26" i="1"/>
  <c r="G25" i="1"/>
  <c r="H25" i="1"/>
  <c r="G26" i="1"/>
  <c r="H26" i="1"/>
  <c r="E27" i="1"/>
  <c r="E28" i="1"/>
  <c r="G27" i="1"/>
  <c r="H27" i="1"/>
  <c r="E29" i="1"/>
  <c r="G28" i="1"/>
  <c r="H28" i="1"/>
  <c r="E30" i="1"/>
  <c r="G29" i="1"/>
  <c r="H29" i="1"/>
  <c r="G30" i="1"/>
  <c r="H30" i="1"/>
  <c r="E31" i="1"/>
  <c r="G31" i="1"/>
  <c r="H31" i="1"/>
  <c r="H32" i="1"/>
  <c r="A14" i="1"/>
</calcChain>
</file>

<file path=xl/sharedStrings.xml><?xml version="1.0" encoding="utf-8"?>
<sst xmlns="http://schemas.openxmlformats.org/spreadsheetml/2006/main" count="22" uniqueCount="19">
  <si>
    <t>Year</t>
  </si>
  <si>
    <t>Construction Cost</t>
  </si>
  <si>
    <t>Benefit</t>
  </si>
  <si>
    <t>Scrap Value</t>
  </si>
  <si>
    <t>Construction</t>
  </si>
  <si>
    <t>Cost</t>
  </si>
  <si>
    <t xml:space="preserve">Operational </t>
  </si>
  <si>
    <t>Annual</t>
  </si>
  <si>
    <t>Scrap</t>
  </si>
  <si>
    <t>Value</t>
  </si>
  <si>
    <t>NB</t>
  </si>
  <si>
    <t>Annual Operations Cost</t>
  </si>
  <si>
    <t>First Year Benefit</t>
  </si>
  <si>
    <t>Annual Growth Rate of Benefits</t>
  </si>
  <si>
    <t>Annual Discount Rate</t>
  </si>
  <si>
    <t>Net Present Value</t>
  </si>
  <si>
    <t>Assumptions:</t>
  </si>
  <si>
    <t>PV Annual</t>
  </si>
  <si>
    <t>Exercise 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</si>
</sst>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&quot;$&quot;#,##0"/>
  </numFmts>
  <fonts count="3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2" fontId="0" fillId="0" borderId="0" xfId="0" applyNumberFormat="1"/>
    <xf numFmtId="3" fontId="0" fillId="0" borderId="0" xfId="0" applyNumberFormat="1"/>
    <xf numFmtId="172" fontId="0" fillId="2" borderId="0" xfId="0" applyNumberFormat="1" applyFill="1"/>
    <xf numFmtId="0" fontId="0" fillId="0" borderId="0" xfId="0" applyFill="1"/>
    <xf numFmtId="172" fontId="0" fillId="0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72" fontId="0" fillId="3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horizontal="right"/>
    </xf>
    <xf numFmtId="172" fontId="0" fillId="0" borderId="0" xfId="0" applyNumberFormat="1" applyBorder="1"/>
    <xf numFmtId="172" fontId="0" fillId="4" borderId="0" xfId="0" applyNumberFormat="1" applyFill="1"/>
    <xf numFmtId="0" fontId="0" fillId="0" borderId="1" xfId="0" applyBorder="1"/>
    <xf numFmtId="172" fontId="0" fillId="0" borderId="2" xfId="0" applyNumberFormat="1" applyBorder="1"/>
    <xf numFmtId="172" fontId="0" fillId="0" borderId="3" xfId="0" applyNumberFormat="1" applyBorder="1"/>
    <xf numFmtId="0" fontId="0" fillId="0" borderId="4" xfId="0" applyBorder="1"/>
    <xf numFmtId="172" fontId="0" fillId="0" borderId="5" xfId="0" applyNumberFormat="1" applyBorder="1"/>
    <xf numFmtId="0" fontId="0" fillId="0" borderId="6" xfId="0" applyBorder="1"/>
    <xf numFmtId="172" fontId="0" fillId="0" borderId="7" xfId="0" applyNumberFormat="1" applyBorder="1"/>
    <xf numFmtId="172" fontId="0" fillId="0" borderId="8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3" sqref="E3"/>
    </sheetView>
  </sheetViews>
  <sheetFormatPr defaultRowHeight="13.2"/>
  <cols>
    <col min="1" max="1" width="32.6640625" customWidth="1"/>
    <col min="2" max="2" width="11.44140625" customWidth="1"/>
    <col min="3" max="3" width="11.6640625" customWidth="1"/>
    <col min="4" max="4" width="11.44140625" customWidth="1"/>
    <col min="5" max="5" width="10.33203125" customWidth="1"/>
    <col min="6" max="6" width="10" customWidth="1"/>
    <col min="7" max="7" width="11.6640625" bestFit="1" customWidth="1"/>
    <col min="8" max="8" width="13.44140625" customWidth="1"/>
  </cols>
  <sheetData>
    <row r="1" spans="1:9" ht="15.6">
      <c r="A1" s="26" t="s">
        <v>18</v>
      </c>
      <c r="G1" s="6"/>
    </row>
    <row r="2" spans="1:9">
      <c r="A2" s="15" t="s">
        <v>16</v>
      </c>
      <c r="G2" s="14"/>
    </row>
    <row r="3" spans="1:9">
      <c r="A3" s="8" t="s">
        <v>14</v>
      </c>
      <c r="B3" s="9">
        <v>0.06</v>
      </c>
      <c r="D3" s="6"/>
      <c r="E3" s="7"/>
    </row>
    <row r="4" spans="1:9">
      <c r="A4" s="8" t="s">
        <v>13</v>
      </c>
      <c r="B4" s="9">
        <v>0.04</v>
      </c>
    </row>
    <row r="5" spans="1:9">
      <c r="A5" s="8" t="s">
        <v>1</v>
      </c>
      <c r="B5" s="10">
        <v>12000000</v>
      </c>
    </row>
    <row r="6" spans="1:9">
      <c r="A6" s="8" t="s">
        <v>11</v>
      </c>
      <c r="B6" s="10">
        <v>750000</v>
      </c>
    </row>
    <row r="7" spans="1:9">
      <c r="A7" s="8" t="s">
        <v>12</v>
      </c>
      <c r="B7" s="10">
        <v>1200000</v>
      </c>
    </row>
    <row r="8" spans="1:9">
      <c r="A8" s="8" t="s">
        <v>3</v>
      </c>
      <c r="B8" s="10">
        <v>4000000</v>
      </c>
    </row>
    <row r="9" spans="1:9">
      <c r="A9" s="1"/>
      <c r="B9" s="2"/>
      <c r="C9" s="11" t="s">
        <v>4</v>
      </c>
      <c r="D9" s="11" t="s">
        <v>6</v>
      </c>
      <c r="E9" s="11" t="s">
        <v>7</v>
      </c>
      <c r="F9" s="11" t="s">
        <v>8</v>
      </c>
      <c r="G9" s="11" t="s">
        <v>7</v>
      </c>
      <c r="H9" s="11" t="s">
        <v>17</v>
      </c>
    </row>
    <row r="10" spans="1:9" ht="13.8" thickBot="1">
      <c r="C10" s="11" t="s">
        <v>5</v>
      </c>
      <c r="D10" s="11" t="s">
        <v>5</v>
      </c>
      <c r="E10" s="11" t="s">
        <v>2</v>
      </c>
      <c r="F10" s="11" t="s">
        <v>9</v>
      </c>
      <c r="G10" s="11" t="s">
        <v>10</v>
      </c>
      <c r="H10" s="11" t="s">
        <v>10</v>
      </c>
    </row>
    <row r="11" spans="1:9">
      <c r="A11" s="12" t="s">
        <v>0</v>
      </c>
      <c r="B11" s="18">
        <v>0</v>
      </c>
      <c r="C11" s="19">
        <f>+$B$5</f>
        <v>12000000</v>
      </c>
      <c r="D11" s="19">
        <v>0</v>
      </c>
      <c r="E11" s="19">
        <v>0</v>
      </c>
      <c r="F11" s="19">
        <v>0</v>
      </c>
      <c r="G11" s="19">
        <f>+(E11-C11-D11+F11)</f>
        <v>-12000000</v>
      </c>
      <c r="H11" s="20">
        <f t="shared" ref="H11:H30" si="0">+G11/(1+$B$3)^B11</f>
        <v>-12000000</v>
      </c>
    </row>
    <row r="12" spans="1:9">
      <c r="B12" s="21">
        <v>1</v>
      </c>
      <c r="C12" s="16">
        <v>0</v>
      </c>
      <c r="D12" s="16">
        <f>+$B$6</f>
        <v>750000</v>
      </c>
      <c r="E12" s="16">
        <f>+$B$7</f>
        <v>1200000</v>
      </c>
      <c r="F12" s="16">
        <v>0</v>
      </c>
      <c r="G12" s="16">
        <f t="shared" ref="G12:G31" si="1">+(E12-C12-D12+F12)</f>
        <v>450000</v>
      </c>
      <c r="H12" s="22">
        <f t="shared" si="0"/>
        <v>424528.30188679241</v>
      </c>
    </row>
    <row r="13" spans="1:9">
      <c r="A13" s="13" t="s">
        <v>15</v>
      </c>
      <c r="B13" s="21">
        <v>2</v>
      </c>
      <c r="C13" s="16">
        <v>0</v>
      </c>
      <c r="D13" s="16">
        <f t="shared" ref="D13:D31" si="2">+$B$6</f>
        <v>750000</v>
      </c>
      <c r="E13" s="16">
        <f>+E12*(1+$B$4)</f>
        <v>1248000</v>
      </c>
      <c r="F13" s="16">
        <v>0</v>
      </c>
      <c r="G13" s="16">
        <f t="shared" si="1"/>
        <v>498000</v>
      </c>
      <c r="H13" s="22">
        <f t="shared" si="0"/>
        <v>443218.22712709144</v>
      </c>
    </row>
    <row r="14" spans="1:9">
      <c r="A14" s="5">
        <f>+$H$32</f>
        <v>-347375.19761848217</v>
      </c>
      <c r="B14" s="21">
        <v>3</v>
      </c>
      <c r="C14" s="16">
        <v>0</v>
      </c>
      <c r="D14" s="16">
        <f t="shared" si="2"/>
        <v>750000</v>
      </c>
      <c r="E14" s="16">
        <f t="shared" ref="E14:E31" si="3">+E13*(1+$B$4)</f>
        <v>1297920</v>
      </c>
      <c r="F14" s="16">
        <v>0</v>
      </c>
      <c r="G14" s="16">
        <f t="shared" si="1"/>
        <v>547920</v>
      </c>
      <c r="H14" s="22">
        <f t="shared" si="0"/>
        <v>460044.19755905872</v>
      </c>
    </row>
    <row r="15" spans="1:9">
      <c r="B15" s="21">
        <v>4</v>
      </c>
      <c r="C15" s="16">
        <v>0</v>
      </c>
      <c r="D15" s="16">
        <f t="shared" si="2"/>
        <v>750000</v>
      </c>
      <c r="E15" s="16">
        <f t="shared" si="3"/>
        <v>1349836.8</v>
      </c>
      <c r="F15" s="16">
        <v>0</v>
      </c>
      <c r="G15" s="16">
        <f t="shared" si="1"/>
        <v>599836.80000000005</v>
      </c>
      <c r="H15" s="22">
        <f t="shared" si="0"/>
        <v>475126.92825697182</v>
      </c>
      <c r="I15" s="6"/>
    </row>
    <row r="16" spans="1:9">
      <c r="B16" s="21">
        <v>5</v>
      </c>
      <c r="C16" s="16">
        <v>0</v>
      </c>
      <c r="D16" s="16">
        <f t="shared" si="2"/>
        <v>750000</v>
      </c>
      <c r="E16" s="16">
        <f t="shared" si="3"/>
        <v>1403830.2720000001</v>
      </c>
      <c r="F16" s="16">
        <v>0</v>
      </c>
      <c r="G16" s="16">
        <f t="shared" si="1"/>
        <v>653830.27200000011</v>
      </c>
      <c r="H16" s="22">
        <f t="shared" si="0"/>
        <v>488580.01441923709</v>
      </c>
    </row>
    <row r="17" spans="2:8">
      <c r="B17" s="21">
        <v>6</v>
      </c>
      <c r="C17" s="16">
        <v>0</v>
      </c>
      <c r="D17" s="16">
        <f t="shared" si="2"/>
        <v>750000</v>
      </c>
      <c r="E17" s="16">
        <f t="shared" si="3"/>
        <v>1459983.4828800003</v>
      </c>
      <c r="F17" s="16">
        <v>0</v>
      </c>
      <c r="G17" s="16">
        <f t="shared" si="1"/>
        <v>709983.48288000026</v>
      </c>
      <c r="H17" s="22">
        <f t="shared" si="0"/>
        <v>500510.33979432861</v>
      </c>
    </row>
    <row r="18" spans="2:8">
      <c r="B18" s="21">
        <v>7</v>
      </c>
      <c r="C18" s="16">
        <v>0</v>
      </c>
      <c r="D18" s="16">
        <f t="shared" si="2"/>
        <v>750000</v>
      </c>
      <c r="E18" s="16">
        <f t="shared" si="3"/>
        <v>1518382.8221952002</v>
      </c>
      <c r="F18" s="16">
        <v>0</v>
      </c>
      <c r="G18" s="16">
        <f t="shared" si="1"/>
        <v>768382.82219520025</v>
      </c>
      <c r="H18" s="22">
        <f t="shared" si="0"/>
        <v>511018.46188612451</v>
      </c>
    </row>
    <row r="19" spans="2:8">
      <c r="B19" s="21">
        <v>8</v>
      </c>
      <c r="C19" s="16">
        <v>0</v>
      </c>
      <c r="D19" s="16">
        <f t="shared" si="2"/>
        <v>750000</v>
      </c>
      <c r="E19" s="16">
        <f t="shared" si="3"/>
        <v>1579118.1350830083</v>
      </c>
      <c r="F19" s="16">
        <v>0</v>
      </c>
      <c r="G19" s="16">
        <f t="shared" si="1"/>
        <v>829118.13508300832</v>
      </c>
      <c r="H19" s="22">
        <f t="shared" si="0"/>
        <v>520198.97525494307</v>
      </c>
    </row>
    <row r="20" spans="2:8">
      <c r="B20" s="21">
        <v>9</v>
      </c>
      <c r="C20" s="16">
        <v>0</v>
      </c>
      <c r="D20" s="16">
        <f t="shared" si="2"/>
        <v>750000</v>
      </c>
      <c r="E20" s="16">
        <f t="shared" si="3"/>
        <v>1642282.8604863286</v>
      </c>
      <c r="F20" s="16">
        <v>0</v>
      </c>
      <c r="G20" s="16">
        <f t="shared" si="1"/>
        <v>892282.8604863286</v>
      </c>
      <c r="H20" s="22">
        <f t="shared" si="0"/>
        <v>528140.8541560336</v>
      </c>
    </row>
    <row r="21" spans="2:8">
      <c r="B21" s="21">
        <v>10</v>
      </c>
      <c r="C21" s="16">
        <v>0</v>
      </c>
      <c r="D21" s="16">
        <f t="shared" si="2"/>
        <v>750000</v>
      </c>
      <c r="E21" s="16">
        <f t="shared" si="3"/>
        <v>1707974.1749057819</v>
      </c>
      <c r="F21" s="16">
        <v>0</v>
      </c>
      <c r="G21" s="16">
        <f t="shared" si="1"/>
        <v>957974.17490578187</v>
      </c>
      <c r="H21" s="22">
        <f t="shared" si="0"/>
        <v>534927.77568695822</v>
      </c>
    </row>
    <row r="22" spans="2:8">
      <c r="B22" s="21">
        <v>11</v>
      </c>
      <c r="C22" s="16">
        <v>0</v>
      </c>
      <c r="D22" s="16">
        <f t="shared" si="2"/>
        <v>750000</v>
      </c>
      <c r="E22" s="16">
        <f t="shared" si="3"/>
        <v>1776293.1419020132</v>
      </c>
      <c r="F22" s="16">
        <v>0</v>
      </c>
      <c r="G22" s="16">
        <f t="shared" si="1"/>
        <v>1026293.1419020132</v>
      </c>
      <c r="H22" s="22">
        <f t="shared" si="0"/>
        <v>540638.42454895284</v>
      </c>
    </row>
    <row r="23" spans="2:8">
      <c r="B23" s="21">
        <v>12</v>
      </c>
      <c r="C23" s="16">
        <v>0</v>
      </c>
      <c r="D23" s="16">
        <f t="shared" si="2"/>
        <v>750000</v>
      </c>
      <c r="E23" s="16">
        <f t="shared" si="3"/>
        <v>1847344.8675780939</v>
      </c>
      <c r="F23" s="16">
        <v>0</v>
      </c>
      <c r="G23" s="16">
        <f t="shared" si="1"/>
        <v>1097344.8675780939</v>
      </c>
      <c r="H23" s="22">
        <f t="shared" si="0"/>
        <v>545346.78046477318</v>
      </c>
    </row>
    <row r="24" spans="2:8">
      <c r="B24" s="21">
        <v>13</v>
      </c>
      <c r="C24" s="16">
        <v>0</v>
      </c>
      <c r="D24" s="16">
        <f t="shared" si="2"/>
        <v>750000</v>
      </c>
      <c r="E24" s="16">
        <f t="shared" si="3"/>
        <v>1921238.6622812178</v>
      </c>
      <c r="F24" s="16">
        <v>0</v>
      </c>
      <c r="G24" s="16">
        <f t="shared" si="1"/>
        <v>1171238.6622812178</v>
      </c>
      <c r="H24" s="22">
        <f t="shared" si="0"/>
        <v>549122.389236485</v>
      </c>
    </row>
    <row r="25" spans="2:8">
      <c r="B25" s="21">
        <v>14</v>
      </c>
      <c r="C25" s="16">
        <v>0</v>
      </c>
      <c r="D25" s="16">
        <f t="shared" si="2"/>
        <v>750000</v>
      </c>
      <c r="E25" s="16">
        <f t="shared" si="3"/>
        <v>1998088.2087724665</v>
      </c>
      <c r="F25" s="16">
        <v>0</v>
      </c>
      <c r="G25" s="16">
        <f t="shared" si="1"/>
        <v>1248088.2087724665</v>
      </c>
      <c r="H25" s="22">
        <f t="shared" si="0"/>
        <v>552030.61837096047</v>
      </c>
    </row>
    <row r="26" spans="2:8">
      <c r="B26" s="21">
        <v>15</v>
      </c>
      <c r="C26" s="16">
        <v>0</v>
      </c>
      <c r="D26" s="16">
        <f t="shared" si="2"/>
        <v>750000</v>
      </c>
      <c r="E26" s="16">
        <f t="shared" si="3"/>
        <v>2078011.7371233653</v>
      </c>
      <c r="F26" s="16">
        <v>0</v>
      </c>
      <c r="G26" s="16">
        <f t="shared" si="1"/>
        <v>1328011.7371233653</v>
      </c>
      <c r="H26" s="22">
        <f t="shared" si="0"/>
        <v>554132.89814829151</v>
      </c>
    </row>
    <row r="27" spans="2:8">
      <c r="B27" s="21">
        <v>16</v>
      </c>
      <c r="C27" s="16">
        <v>0</v>
      </c>
      <c r="D27" s="16">
        <f t="shared" si="2"/>
        <v>750000</v>
      </c>
      <c r="E27" s="16">
        <f t="shared" si="3"/>
        <v>2161132.2066083001</v>
      </c>
      <c r="F27" s="16">
        <v>0</v>
      </c>
      <c r="G27" s="16">
        <f t="shared" si="1"/>
        <v>1411132.2066083001</v>
      </c>
      <c r="H27" s="22">
        <f t="shared" si="0"/>
        <v>555486.94895876374</v>
      </c>
    </row>
    <row r="28" spans="2:8">
      <c r="B28" s="21">
        <v>17</v>
      </c>
      <c r="C28" s="16">
        <v>0</v>
      </c>
      <c r="D28" s="16">
        <f t="shared" si="2"/>
        <v>750000</v>
      </c>
      <c r="E28" s="16">
        <f t="shared" si="3"/>
        <v>2247577.494872632</v>
      </c>
      <c r="F28" s="16">
        <v>0</v>
      </c>
      <c r="G28" s="16">
        <f t="shared" si="1"/>
        <v>1497577.494872632</v>
      </c>
      <c r="H28" s="22">
        <f t="shared" si="0"/>
        <v>556146.99568726169</v>
      </c>
    </row>
    <row r="29" spans="2:8">
      <c r="B29" s="21">
        <v>18</v>
      </c>
      <c r="C29" s="16">
        <v>0</v>
      </c>
      <c r="D29" s="16">
        <f t="shared" si="2"/>
        <v>750000</v>
      </c>
      <c r="E29" s="16">
        <f t="shared" si="3"/>
        <v>2337480.5946675371</v>
      </c>
      <c r="F29" s="16">
        <v>0</v>
      </c>
      <c r="G29" s="16">
        <f t="shared" si="1"/>
        <v>1587480.5946675371</v>
      </c>
      <c r="H29" s="22">
        <f t="shared" si="0"/>
        <v>556163.96987986867</v>
      </c>
    </row>
    <row r="30" spans="2:8">
      <c r="B30" s="21">
        <v>19</v>
      </c>
      <c r="C30" s="16">
        <v>0</v>
      </c>
      <c r="D30" s="16">
        <f t="shared" si="2"/>
        <v>750000</v>
      </c>
      <c r="E30" s="16">
        <f t="shared" si="3"/>
        <v>2430979.8184542386</v>
      </c>
      <c r="F30" s="16">
        <v>0</v>
      </c>
      <c r="G30" s="16">
        <f t="shared" si="1"/>
        <v>1680979.8184542386</v>
      </c>
      <c r="H30" s="22">
        <f t="shared" si="0"/>
        <v>555585.70038579195</v>
      </c>
    </row>
    <row r="31" spans="2:8" ht="13.8" thickBot="1">
      <c r="B31" s="23">
        <v>20</v>
      </c>
      <c r="C31" s="24">
        <v>0</v>
      </c>
      <c r="D31" s="24">
        <f t="shared" si="2"/>
        <v>750000</v>
      </c>
      <c r="E31" s="24">
        <f t="shared" si="3"/>
        <v>2528219.0111924084</v>
      </c>
      <c r="F31" s="24">
        <f>+$B$8</f>
        <v>4000000</v>
      </c>
      <c r="G31" s="24">
        <f t="shared" si="1"/>
        <v>5778219.0111924084</v>
      </c>
      <c r="H31" s="25">
        <f>+G31/(1+$B$3)^B31</f>
        <v>1801676.0006728289</v>
      </c>
    </row>
    <row r="32" spans="2:8">
      <c r="B32" s="4"/>
      <c r="C32" s="3"/>
      <c r="D32" s="3"/>
      <c r="E32" s="3"/>
      <c r="F32" s="3"/>
      <c r="G32" s="7"/>
      <c r="H32" s="17">
        <f>SUM(H11:H31)</f>
        <v>-347375.19761848217</v>
      </c>
    </row>
    <row r="33" spans="2:7">
      <c r="B33" s="3"/>
      <c r="C33" s="3"/>
      <c r="D33" s="3"/>
      <c r="E33" s="3"/>
      <c r="F33" s="3"/>
      <c r="G3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 Follette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Weimer</dc:creator>
  <cp:lastModifiedBy>Boardman</cp:lastModifiedBy>
  <dcterms:created xsi:type="dcterms:W3CDTF">2004-08-23T15:25:33Z</dcterms:created>
  <dcterms:modified xsi:type="dcterms:W3CDTF">2018-05-22T18:01:53Z</dcterms:modified>
</cp:coreProperties>
</file>